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rotman/SeismicSliding/"/>
    </mc:Choice>
  </mc:AlternateContent>
  <bookViews>
    <workbookView xWindow="11720" yWindow="4180" windowWidth="32240" windowHeight="19360" tabRatio="500" activeTab="1"/>
  </bookViews>
  <sheets>
    <sheet name="(Re)Deployment Service Records" sheetId="1" r:id="rId1"/>
    <sheet name="Raw Data Workshe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136" i="2" l="1"/>
  <c r="T136" i="2"/>
  <c r="V136" i="2"/>
  <c r="Q136" i="2"/>
  <c r="N136" i="2"/>
  <c r="H136" i="2"/>
  <c r="I136" i="2"/>
  <c r="U135" i="2"/>
  <c r="T135" i="2"/>
  <c r="V135" i="2"/>
  <c r="Q135" i="2"/>
  <c r="N135" i="2"/>
  <c r="H135" i="2"/>
  <c r="I135" i="2"/>
  <c r="U134" i="2"/>
  <c r="T134" i="2"/>
  <c r="V134" i="2"/>
  <c r="Q134" i="2"/>
  <c r="N134" i="2"/>
  <c r="H134" i="2"/>
  <c r="I134" i="2"/>
  <c r="U133" i="2"/>
  <c r="T133" i="2"/>
  <c r="V133" i="2"/>
  <c r="Q133" i="2"/>
  <c r="N133" i="2"/>
  <c r="H133" i="2"/>
  <c r="I133" i="2"/>
  <c r="U132" i="2"/>
  <c r="T132" i="2"/>
  <c r="V132" i="2"/>
  <c r="Q132" i="2"/>
  <c r="N132" i="2"/>
  <c r="H132" i="2"/>
  <c r="I132" i="2"/>
  <c r="U131" i="2"/>
  <c r="T131" i="2"/>
  <c r="V131" i="2"/>
  <c r="Q131" i="2"/>
  <c r="N131" i="2"/>
  <c r="H131" i="2"/>
  <c r="I131" i="2"/>
  <c r="U130" i="2"/>
  <c r="T130" i="2"/>
  <c r="V130" i="2"/>
  <c r="Q130" i="2"/>
  <c r="N130" i="2"/>
  <c r="H130" i="2"/>
  <c r="I130" i="2"/>
  <c r="U129" i="2"/>
  <c r="T129" i="2"/>
  <c r="V129" i="2"/>
  <c r="Q129" i="2"/>
  <c r="N129" i="2"/>
  <c r="H129" i="2"/>
  <c r="I129" i="2"/>
  <c r="U128" i="2"/>
  <c r="T128" i="2"/>
  <c r="V128" i="2"/>
  <c r="Q128" i="2"/>
  <c r="N128" i="2"/>
  <c r="H128" i="2"/>
  <c r="I128" i="2"/>
  <c r="U127" i="2"/>
  <c r="T127" i="2"/>
  <c r="V127" i="2"/>
  <c r="Q127" i="2"/>
  <c r="N127" i="2"/>
  <c r="H127" i="2"/>
  <c r="I127" i="2"/>
  <c r="U126" i="2"/>
  <c r="T126" i="2"/>
  <c r="V126" i="2"/>
  <c r="Q126" i="2"/>
  <c r="N126" i="2"/>
  <c r="H126" i="2"/>
  <c r="I126" i="2"/>
  <c r="U125" i="2"/>
  <c r="T125" i="2"/>
  <c r="V125" i="2"/>
  <c r="Q125" i="2"/>
  <c r="N125" i="2"/>
  <c r="H125" i="2"/>
  <c r="I125" i="2"/>
  <c r="U124" i="2"/>
  <c r="T124" i="2"/>
  <c r="V124" i="2"/>
  <c r="Q124" i="2"/>
  <c r="N124" i="2"/>
  <c r="H124" i="2"/>
  <c r="I124" i="2"/>
  <c r="U123" i="2"/>
  <c r="T123" i="2"/>
  <c r="V123" i="2"/>
  <c r="Q123" i="2"/>
  <c r="N123" i="2"/>
  <c r="H123" i="2"/>
  <c r="I123" i="2"/>
  <c r="U122" i="2"/>
  <c r="T122" i="2"/>
  <c r="V122" i="2"/>
  <c r="Q122" i="2"/>
  <c r="N122" i="2"/>
  <c r="H122" i="2"/>
  <c r="I122" i="2"/>
  <c r="U121" i="2"/>
  <c r="T121" i="2"/>
  <c r="V121" i="2"/>
  <c r="Q121" i="2"/>
  <c r="N121" i="2"/>
  <c r="H121" i="2"/>
  <c r="I121" i="2"/>
  <c r="U120" i="2"/>
  <c r="T120" i="2"/>
  <c r="V120" i="2"/>
  <c r="Q120" i="2"/>
  <c r="N120" i="2"/>
  <c r="H120" i="2"/>
  <c r="I120" i="2"/>
  <c r="U119" i="2"/>
  <c r="T119" i="2"/>
  <c r="V119" i="2"/>
  <c r="Q119" i="2"/>
  <c r="N119" i="2"/>
  <c r="H119" i="2"/>
  <c r="I119" i="2"/>
  <c r="U118" i="2"/>
  <c r="T118" i="2"/>
  <c r="V118" i="2"/>
  <c r="Q118" i="2"/>
  <c r="N118" i="2"/>
  <c r="H118" i="2"/>
  <c r="I118" i="2"/>
  <c r="U117" i="2"/>
  <c r="T117" i="2"/>
  <c r="V117" i="2"/>
  <c r="Q117" i="2"/>
  <c r="N117" i="2"/>
  <c r="H117" i="2"/>
  <c r="I117" i="2"/>
  <c r="U116" i="2"/>
  <c r="T116" i="2"/>
  <c r="V116" i="2"/>
  <c r="Q116" i="2"/>
  <c r="P116" i="2"/>
  <c r="N116" i="2"/>
  <c r="H116" i="2"/>
  <c r="I116" i="2"/>
  <c r="U115" i="2"/>
  <c r="T115" i="2"/>
  <c r="V115" i="2"/>
  <c r="Q115" i="2"/>
  <c r="P115" i="2"/>
  <c r="N115" i="2"/>
  <c r="H115" i="2"/>
  <c r="I115" i="2"/>
  <c r="U114" i="2"/>
  <c r="T114" i="2"/>
  <c r="V114" i="2"/>
  <c r="Q114" i="2"/>
  <c r="P114" i="2"/>
  <c r="N114" i="2"/>
  <c r="H114" i="2"/>
  <c r="I114" i="2"/>
  <c r="U113" i="2"/>
  <c r="T113" i="2"/>
  <c r="V113" i="2"/>
  <c r="Q113" i="2"/>
  <c r="P113" i="2"/>
  <c r="N113" i="2"/>
  <c r="H113" i="2"/>
  <c r="I113" i="2"/>
  <c r="U112" i="2"/>
  <c r="T112" i="2"/>
  <c r="V112" i="2"/>
  <c r="Q112" i="2"/>
  <c r="P112" i="2"/>
  <c r="N112" i="2"/>
  <c r="H112" i="2"/>
  <c r="I112" i="2"/>
  <c r="U111" i="2"/>
  <c r="T111" i="2"/>
  <c r="V111" i="2"/>
  <c r="Q111" i="2"/>
  <c r="P111" i="2"/>
  <c r="N111" i="2"/>
  <c r="H111" i="2"/>
  <c r="I111" i="2"/>
  <c r="U110" i="2"/>
  <c r="T110" i="2"/>
  <c r="V110" i="2"/>
  <c r="Q110" i="2"/>
  <c r="P110" i="2"/>
  <c r="N110" i="2"/>
  <c r="H110" i="2"/>
  <c r="I110" i="2"/>
  <c r="U109" i="2"/>
  <c r="T109" i="2"/>
  <c r="V109" i="2"/>
  <c r="Q109" i="2"/>
  <c r="P109" i="2"/>
  <c r="N109" i="2"/>
  <c r="H109" i="2"/>
  <c r="I109" i="2"/>
  <c r="U108" i="2"/>
  <c r="T108" i="2"/>
  <c r="V108" i="2"/>
  <c r="Q108" i="2"/>
  <c r="P108" i="2"/>
  <c r="N108" i="2"/>
  <c r="H108" i="2"/>
  <c r="I108" i="2"/>
  <c r="U107" i="2"/>
  <c r="T107" i="2"/>
  <c r="V107" i="2"/>
  <c r="Q107" i="2"/>
  <c r="P107" i="2"/>
  <c r="N107" i="2"/>
  <c r="H107" i="2"/>
  <c r="I107" i="2"/>
  <c r="U106" i="2"/>
  <c r="T106" i="2"/>
  <c r="V106" i="2"/>
  <c r="Q106" i="2"/>
  <c r="P106" i="2"/>
  <c r="N106" i="2"/>
  <c r="H106" i="2"/>
  <c r="I106" i="2"/>
  <c r="U105" i="2"/>
  <c r="T105" i="2"/>
  <c r="V105" i="2"/>
  <c r="Q105" i="2"/>
  <c r="P105" i="2"/>
  <c r="N105" i="2"/>
  <c r="H105" i="2"/>
  <c r="I105" i="2"/>
  <c r="U104" i="2"/>
  <c r="T104" i="2"/>
  <c r="V104" i="2"/>
  <c r="Q104" i="2"/>
  <c r="P104" i="2"/>
  <c r="N104" i="2"/>
  <c r="H104" i="2"/>
  <c r="I104" i="2"/>
  <c r="U103" i="2"/>
  <c r="T103" i="2"/>
  <c r="V103" i="2"/>
  <c r="Q103" i="2"/>
  <c r="P103" i="2"/>
  <c r="N103" i="2"/>
  <c r="H103" i="2"/>
  <c r="I103" i="2"/>
  <c r="U102" i="2"/>
  <c r="T102" i="2"/>
  <c r="V102" i="2"/>
  <c r="Q102" i="2"/>
  <c r="P102" i="2"/>
  <c r="N102" i="2"/>
  <c r="H102" i="2"/>
  <c r="I102" i="2"/>
  <c r="U101" i="2"/>
  <c r="T101" i="2"/>
  <c r="V101" i="2"/>
  <c r="Q101" i="2"/>
  <c r="P101" i="2"/>
  <c r="N101" i="2"/>
  <c r="H101" i="2"/>
  <c r="I101" i="2"/>
  <c r="U100" i="2"/>
  <c r="T100" i="2"/>
  <c r="V100" i="2"/>
  <c r="Q100" i="2"/>
  <c r="P100" i="2"/>
  <c r="N100" i="2"/>
  <c r="H100" i="2"/>
  <c r="I100" i="2"/>
  <c r="U99" i="2"/>
  <c r="T99" i="2"/>
  <c r="V99" i="2"/>
  <c r="Q99" i="2"/>
  <c r="P99" i="2"/>
  <c r="N99" i="2"/>
  <c r="H99" i="2"/>
  <c r="I99" i="2"/>
  <c r="U98" i="2"/>
  <c r="T98" i="2"/>
  <c r="V98" i="2"/>
  <c r="Q98" i="2"/>
  <c r="P98" i="2"/>
  <c r="N98" i="2"/>
  <c r="H98" i="2"/>
  <c r="I98" i="2"/>
  <c r="U97" i="2"/>
  <c r="T97" i="2"/>
  <c r="V97" i="2"/>
  <c r="Q97" i="2"/>
  <c r="P97" i="2"/>
  <c r="N97" i="2"/>
  <c r="H97" i="2"/>
  <c r="I97" i="2"/>
  <c r="U96" i="2"/>
  <c r="T96" i="2"/>
  <c r="V96" i="2"/>
  <c r="Q96" i="2"/>
  <c r="P96" i="2"/>
  <c r="N96" i="2"/>
  <c r="H96" i="2"/>
  <c r="I96" i="2"/>
  <c r="U95" i="2"/>
  <c r="T95" i="2"/>
  <c r="V95" i="2"/>
  <c r="Q95" i="2"/>
  <c r="P95" i="2"/>
  <c r="N95" i="2"/>
  <c r="H95" i="2"/>
  <c r="I95" i="2"/>
  <c r="U94" i="2"/>
  <c r="T94" i="2"/>
  <c r="V94" i="2"/>
  <c r="Q94" i="2"/>
  <c r="P94" i="2"/>
  <c r="N94" i="2"/>
  <c r="H94" i="2"/>
  <c r="I94" i="2"/>
  <c r="U93" i="2"/>
  <c r="T93" i="2"/>
  <c r="V93" i="2"/>
  <c r="Q93" i="2"/>
  <c r="P93" i="2"/>
  <c r="N93" i="2"/>
  <c r="H93" i="2"/>
  <c r="I93" i="2"/>
  <c r="U92" i="2"/>
  <c r="T92" i="2"/>
  <c r="V92" i="2"/>
  <c r="Q92" i="2"/>
  <c r="P92" i="2"/>
  <c r="N92" i="2"/>
  <c r="H92" i="2"/>
  <c r="I92" i="2"/>
  <c r="U91" i="2"/>
  <c r="T91" i="2"/>
  <c r="V91" i="2"/>
  <c r="Q91" i="2"/>
  <c r="P91" i="2"/>
  <c r="N91" i="2"/>
  <c r="H91" i="2"/>
  <c r="I91" i="2"/>
  <c r="U90" i="2"/>
  <c r="T90" i="2"/>
  <c r="V90" i="2"/>
  <c r="Q90" i="2"/>
  <c r="P90" i="2"/>
  <c r="N90" i="2"/>
  <c r="H90" i="2"/>
  <c r="I90" i="2"/>
  <c r="U89" i="2"/>
  <c r="T89" i="2"/>
  <c r="V89" i="2"/>
  <c r="Q89" i="2"/>
  <c r="P89" i="2"/>
  <c r="N89" i="2"/>
  <c r="H89" i="2"/>
  <c r="I89" i="2"/>
  <c r="U88" i="2"/>
  <c r="T88" i="2"/>
  <c r="V88" i="2"/>
  <c r="Q88" i="2"/>
  <c r="P88" i="2"/>
  <c r="N88" i="2"/>
  <c r="H88" i="2"/>
  <c r="I88" i="2"/>
  <c r="U87" i="2"/>
  <c r="T87" i="2"/>
  <c r="V87" i="2"/>
  <c r="Q87" i="2"/>
  <c r="P87" i="2"/>
  <c r="N87" i="2"/>
  <c r="H87" i="2"/>
  <c r="I87" i="2"/>
  <c r="U86" i="2"/>
  <c r="T86" i="2"/>
  <c r="V86" i="2"/>
  <c r="Q86" i="2"/>
  <c r="P86" i="2"/>
  <c r="N86" i="2"/>
  <c r="H86" i="2"/>
  <c r="I86" i="2"/>
  <c r="U85" i="2"/>
  <c r="T85" i="2"/>
  <c r="V85" i="2"/>
  <c r="Q85" i="2"/>
  <c r="P85" i="2"/>
  <c r="N85" i="2"/>
  <c r="H85" i="2"/>
  <c r="I85" i="2"/>
  <c r="U84" i="2"/>
  <c r="T84" i="2"/>
  <c r="V84" i="2"/>
  <c r="Q84" i="2"/>
  <c r="P84" i="2"/>
  <c r="N84" i="2"/>
  <c r="H84" i="2"/>
  <c r="I84" i="2"/>
  <c r="U83" i="2"/>
  <c r="T83" i="2"/>
  <c r="V83" i="2"/>
  <c r="Q83" i="2"/>
  <c r="P83" i="2"/>
  <c r="N83" i="2"/>
  <c r="H83" i="2"/>
  <c r="I83" i="2"/>
  <c r="U82" i="2"/>
  <c r="T82" i="2"/>
  <c r="V82" i="2"/>
  <c r="Q82" i="2"/>
  <c r="P82" i="2"/>
  <c r="N82" i="2"/>
  <c r="H82" i="2"/>
  <c r="I82" i="2"/>
  <c r="U81" i="2"/>
  <c r="T81" i="2"/>
  <c r="V81" i="2"/>
  <c r="Q81" i="2"/>
  <c r="P81" i="2"/>
  <c r="N81" i="2"/>
  <c r="H81" i="2"/>
  <c r="I81" i="2"/>
  <c r="U80" i="2"/>
  <c r="T80" i="2"/>
  <c r="V80" i="2"/>
  <c r="Q80" i="2"/>
  <c r="P80" i="2"/>
  <c r="N80" i="2"/>
  <c r="U79" i="2"/>
  <c r="T79" i="2"/>
  <c r="V79" i="2"/>
  <c r="Q79" i="2"/>
  <c r="P79" i="2"/>
  <c r="N79" i="2"/>
  <c r="H79" i="2"/>
  <c r="I79" i="2"/>
  <c r="U78" i="2"/>
  <c r="T78" i="2"/>
  <c r="V78" i="2"/>
  <c r="Q78" i="2"/>
  <c r="P78" i="2"/>
  <c r="N78" i="2"/>
  <c r="H78" i="2"/>
  <c r="I78" i="2"/>
  <c r="U77" i="2"/>
  <c r="T77" i="2"/>
  <c r="V77" i="2"/>
  <c r="Q77" i="2"/>
  <c r="P77" i="2"/>
  <c r="N77" i="2"/>
  <c r="H77" i="2"/>
  <c r="I77" i="2"/>
  <c r="T76" i="2"/>
  <c r="Q76" i="2"/>
  <c r="P76" i="2"/>
  <c r="N76" i="2"/>
  <c r="H76" i="2"/>
  <c r="I76" i="2"/>
  <c r="U75" i="2"/>
  <c r="T75" i="2"/>
  <c r="V75" i="2"/>
  <c r="Q75" i="2"/>
  <c r="P75" i="2"/>
  <c r="N75" i="2"/>
  <c r="H75" i="2"/>
  <c r="I75" i="2"/>
  <c r="U74" i="2"/>
  <c r="T74" i="2"/>
  <c r="V74" i="2"/>
  <c r="Q74" i="2"/>
  <c r="P74" i="2"/>
  <c r="N74" i="2"/>
  <c r="H74" i="2"/>
  <c r="I74" i="2"/>
  <c r="U73" i="2"/>
  <c r="T73" i="2"/>
  <c r="V73" i="2"/>
  <c r="Q73" i="2"/>
  <c r="P73" i="2"/>
  <c r="N73" i="2"/>
  <c r="H73" i="2"/>
  <c r="I73" i="2"/>
  <c r="U72" i="2"/>
  <c r="T72" i="2"/>
  <c r="V72" i="2"/>
  <c r="Q72" i="2"/>
  <c r="P72" i="2"/>
  <c r="N72" i="2"/>
  <c r="H72" i="2"/>
  <c r="I72" i="2"/>
  <c r="U71" i="2"/>
  <c r="T71" i="2"/>
  <c r="V71" i="2"/>
  <c r="Q71" i="2"/>
  <c r="P71" i="2"/>
  <c r="N71" i="2"/>
  <c r="H71" i="2"/>
  <c r="I71" i="2"/>
  <c r="U70" i="2"/>
  <c r="T70" i="2"/>
  <c r="V70" i="2"/>
  <c r="Q70" i="2"/>
  <c r="P70" i="2"/>
  <c r="N70" i="2"/>
  <c r="H70" i="2"/>
  <c r="I70" i="2"/>
  <c r="U69" i="2"/>
  <c r="T69" i="2"/>
  <c r="V69" i="2"/>
  <c r="Q69" i="2"/>
  <c r="P69" i="2"/>
  <c r="N69" i="2"/>
  <c r="H69" i="2"/>
  <c r="I69" i="2"/>
  <c r="U68" i="2"/>
  <c r="T68" i="2"/>
  <c r="V68" i="2"/>
  <c r="Q68" i="2"/>
  <c r="P68" i="2"/>
  <c r="N68" i="2"/>
  <c r="H68" i="2"/>
  <c r="I68" i="2"/>
  <c r="U67" i="2"/>
  <c r="T67" i="2"/>
  <c r="V67" i="2"/>
  <c r="Q67" i="2"/>
  <c r="P67" i="2"/>
  <c r="N67" i="2"/>
  <c r="H67" i="2"/>
  <c r="I67" i="2"/>
  <c r="U66" i="2"/>
  <c r="T66" i="2"/>
  <c r="V66" i="2"/>
  <c r="Q66" i="2"/>
  <c r="P66" i="2"/>
  <c r="N66" i="2"/>
  <c r="H66" i="2"/>
  <c r="I66" i="2"/>
  <c r="U65" i="2"/>
  <c r="T65" i="2"/>
  <c r="V65" i="2"/>
  <c r="Q65" i="2"/>
  <c r="P65" i="2"/>
  <c r="N65" i="2"/>
  <c r="H65" i="2"/>
  <c r="I65" i="2"/>
  <c r="U64" i="2"/>
  <c r="T64" i="2"/>
  <c r="V64" i="2"/>
  <c r="Q64" i="2"/>
  <c r="P64" i="2"/>
  <c r="N64" i="2"/>
  <c r="H64" i="2"/>
  <c r="I64" i="2"/>
  <c r="U63" i="2"/>
  <c r="T63" i="2"/>
  <c r="V63" i="2"/>
  <c r="Q63" i="2"/>
  <c r="P63" i="2"/>
  <c r="N63" i="2"/>
  <c r="H63" i="2"/>
  <c r="I63" i="2"/>
  <c r="U62" i="2"/>
  <c r="T62" i="2"/>
  <c r="V62" i="2"/>
  <c r="Q62" i="2"/>
  <c r="P62" i="2"/>
  <c r="N62" i="2"/>
  <c r="H62" i="2"/>
  <c r="I62" i="2"/>
  <c r="U61" i="2"/>
  <c r="T61" i="2"/>
  <c r="V61" i="2"/>
  <c r="Q61" i="2"/>
  <c r="P61" i="2"/>
  <c r="N61" i="2"/>
  <c r="H61" i="2"/>
  <c r="I61" i="2"/>
  <c r="U60" i="2"/>
  <c r="T60" i="2"/>
  <c r="V60" i="2"/>
  <c r="Q60" i="2"/>
  <c r="P60" i="2"/>
  <c r="N60" i="2"/>
  <c r="H60" i="2"/>
  <c r="I60" i="2"/>
  <c r="U59" i="2"/>
  <c r="T59" i="2"/>
  <c r="V59" i="2"/>
  <c r="Q59" i="2"/>
  <c r="P59" i="2"/>
  <c r="N59" i="2"/>
  <c r="H59" i="2"/>
  <c r="I59" i="2"/>
  <c r="U58" i="2"/>
  <c r="T58" i="2"/>
  <c r="V58" i="2"/>
  <c r="Q58" i="2"/>
  <c r="P58" i="2"/>
  <c r="N58" i="2"/>
  <c r="H58" i="2"/>
  <c r="I58" i="2"/>
  <c r="T57" i="2"/>
  <c r="Q57" i="2"/>
  <c r="P57" i="2"/>
  <c r="N57" i="2"/>
  <c r="T56" i="2"/>
  <c r="Q56" i="2"/>
  <c r="P56" i="2"/>
  <c r="N56" i="2"/>
  <c r="H56" i="2"/>
  <c r="I56" i="2"/>
  <c r="U55" i="2"/>
  <c r="T55" i="2"/>
  <c r="V55" i="2"/>
  <c r="Q55" i="2"/>
  <c r="P55" i="2"/>
  <c r="N55" i="2"/>
  <c r="H55" i="2"/>
  <c r="I55" i="2"/>
  <c r="U54" i="2"/>
  <c r="T54" i="2"/>
  <c r="V54" i="2"/>
  <c r="Q54" i="2"/>
  <c r="P54" i="2"/>
  <c r="N54" i="2"/>
  <c r="H54" i="2"/>
  <c r="I54" i="2"/>
  <c r="U53" i="2"/>
  <c r="T53" i="2"/>
  <c r="V53" i="2"/>
  <c r="Q53" i="2"/>
  <c r="P53" i="2"/>
  <c r="N53" i="2"/>
  <c r="H53" i="2"/>
  <c r="I53" i="2"/>
  <c r="U52" i="2"/>
  <c r="T52" i="2"/>
  <c r="V52" i="2"/>
  <c r="Q52" i="2"/>
  <c r="P52" i="2"/>
  <c r="N52" i="2"/>
  <c r="H52" i="2"/>
  <c r="I52" i="2"/>
  <c r="U51" i="2"/>
  <c r="T51" i="2"/>
  <c r="V51" i="2"/>
  <c r="Q51" i="2"/>
  <c r="P51" i="2"/>
  <c r="N51" i="2"/>
  <c r="H51" i="2"/>
  <c r="I51" i="2"/>
  <c r="U50" i="2"/>
  <c r="T50" i="2"/>
  <c r="V50" i="2"/>
  <c r="Q50" i="2"/>
  <c r="P50" i="2"/>
  <c r="N50" i="2"/>
  <c r="H50" i="2"/>
  <c r="I50" i="2"/>
  <c r="U49" i="2"/>
  <c r="T49" i="2"/>
  <c r="V49" i="2"/>
  <c r="Q49" i="2"/>
  <c r="P49" i="2"/>
  <c r="N49" i="2"/>
  <c r="H49" i="2"/>
  <c r="I49" i="2"/>
  <c r="U48" i="2"/>
  <c r="T48" i="2"/>
  <c r="V48" i="2"/>
  <c r="Q48" i="2"/>
  <c r="P48" i="2"/>
  <c r="N48" i="2"/>
  <c r="H48" i="2"/>
  <c r="I48" i="2"/>
  <c r="U47" i="2"/>
  <c r="T47" i="2"/>
  <c r="V47" i="2"/>
  <c r="Q47" i="2"/>
  <c r="P47" i="2"/>
  <c r="N47" i="2"/>
  <c r="H47" i="2"/>
  <c r="I47" i="2"/>
  <c r="U46" i="2"/>
  <c r="T46" i="2"/>
  <c r="V46" i="2"/>
  <c r="Q46" i="2"/>
  <c r="P46" i="2"/>
  <c r="N46" i="2"/>
  <c r="H46" i="2"/>
  <c r="I46" i="2"/>
  <c r="U45" i="2"/>
  <c r="T45" i="2"/>
  <c r="V45" i="2"/>
  <c r="Q45" i="2"/>
  <c r="P45" i="2"/>
  <c r="N45" i="2"/>
  <c r="H45" i="2"/>
  <c r="I45" i="2"/>
  <c r="U44" i="2"/>
  <c r="T44" i="2"/>
  <c r="V44" i="2"/>
  <c r="Q44" i="2"/>
  <c r="P44" i="2"/>
  <c r="N44" i="2"/>
  <c r="H44" i="2"/>
  <c r="I44" i="2"/>
  <c r="U43" i="2"/>
  <c r="T43" i="2"/>
  <c r="V43" i="2"/>
  <c r="Q43" i="2"/>
  <c r="P43" i="2"/>
  <c r="N43" i="2"/>
  <c r="H43" i="2"/>
  <c r="I43" i="2"/>
  <c r="U42" i="2"/>
  <c r="T42" i="2"/>
  <c r="V42" i="2"/>
  <c r="Q42" i="2"/>
  <c r="P42" i="2"/>
  <c r="N42" i="2"/>
  <c r="H42" i="2"/>
  <c r="I42" i="2"/>
  <c r="T41" i="2"/>
  <c r="Q41" i="2"/>
  <c r="P41" i="2"/>
  <c r="N41" i="2"/>
  <c r="H41" i="2"/>
  <c r="I41" i="2"/>
  <c r="U40" i="2"/>
  <c r="T40" i="2"/>
  <c r="V40" i="2"/>
  <c r="Q40" i="2"/>
  <c r="P40" i="2"/>
  <c r="N40" i="2"/>
  <c r="H40" i="2"/>
  <c r="I40" i="2"/>
  <c r="U39" i="2"/>
  <c r="T39" i="2"/>
  <c r="V39" i="2"/>
  <c r="Q39" i="2"/>
  <c r="P39" i="2"/>
  <c r="N39" i="2"/>
  <c r="H39" i="2"/>
  <c r="I39" i="2"/>
  <c r="U38" i="2"/>
  <c r="T38" i="2"/>
  <c r="V38" i="2"/>
  <c r="Q38" i="2"/>
  <c r="P38" i="2"/>
  <c r="N38" i="2"/>
  <c r="H38" i="2"/>
  <c r="I38" i="2"/>
  <c r="U37" i="2"/>
  <c r="Q37" i="2"/>
  <c r="P37" i="2"/>
  <c r="N37" i="2"/>
  <c r="T36" i="2"/>
  <c r="Q36" i="2"/>
  <c r="P36" i="2"/>
  <c r="N36" i="2"/>
  <c r="H36" i="2"/>
  <c r="I36" i="2"/>
  <c r="T35" i="2"/>
  <c r="Q35" i="2"/>
  <c r="P35" i="2"/>
  <c r="N35" i="2"/>
  <c r="H35" i="2"/>
  <c r="I35" i="2"/>
  <c r="U34" i="2"/>
  <c r="T34" i="2"/>
  <c r="V34" i="2"/>
  <c r="Q34" i="2"/>
  <c r="P34" i="2"/>
  <c r="N34" i="2"/>
  <c r="H34" i="2"/>
  <c r="I34" i="2"/>
  <c r="U33" i="2"/>
  <c r="T33" i="2"/>
  <c r="V33" i="2"/>
  <c r="Q33" i="2"/>
  <c r="P33" i="2"/>
  <c r="N33" i="2"/>
  <c r="H33" i="2"/>
  <c r="I33" i="2"/>
  <c r="U32" i="2"/>
  <c r="T32" i="2"/>
  <c r="V32" i="2"/>
  <c r="Q32" i="2"/>
  <c r="P32" i="2"/>
  <c r="N32" i="2"/>
  <c r="H32" i="2"/>
  <c r="I32" i="2"/>
  <c r="U31" i="2"/>
  <c r="T31" i="2"/>
  <c r="V31" i="2"/>
  <c r="Q31" i="2"/>
  <c r="P31" i="2"/>
  <c r="N31" i="2"/>
  <c r="H31" i="2"/>
  <c r="I31" i="2"/>
  <c r="U30" i="2"/>
  <c r="T30" i="2"/>
  <c r="V30" i="2"/>
  <c r="Q30" i="2"/>
  <c r="P30" i="2"/>
  <c r="N30" i="2"/>
  <c r="H30" i="2"/>
  <c r="I30" i="2"/>
  <c r="U29" i="2"/>
  <c r="Q29" i="2"/>
  <c r="P29" i="2"/>
  <c r="N29" i="2"/>
  <c r="U28" i="2"/>
  <c r="T28" i="2"/>
  <c r="V28" i="2"/>
  <c r="Q28" i="2"/>
  <c r="P28" i="2"/>
  <c r="N28" i="2"/>
  <c r="H28" i="2"/>
  <c r="I28" i="2"/>
  <c r="U27" i="2"/>
  <c r="T27" i="2"/>
  <c r="V27" i="2"/>
  <c r="Q27" i="2"/>
  <c r="P27" i="2"/>
  <c r="N27" i="2"/>
  <c r="H27" i="2"/>
  <c r="I27" i="2"/>
  <c r="T26" i="2"/>
  <c r="V26" i="2"/>
  <c r="Q26" i="2"/>
  <c r="P26" i="2"/>
  <c r="N26" i="2"/>
  <c r="H26" i="2"/>
  <c r="I26" i="2"/>
  <c r="U25" i="2"/>
  <c r="T25" i="2"/>
  <c r="V25" i="2"/>
  <c r="Q25" i="2"/>
  <c r="P25" i="2"/>
  <c r="N25" i="2"/>
  <c r="H25" i="2"/>
  <c r="I25" i="2"/>
  <c r="U24" i="2"/>
  <c r="T24" i="2"/>
  <c r="V24" i="2"/>
  <c r="Q24" i="2"/>
  <c r="P24" i="2"/>
  <c r="N24" i="2"/>
  <c r="H24" i="2"/>
  <c r="I24" i="2"/>
  <c r="U23" i="2"/>
  <c r="Q23" i="2"/>
  <c r="P23" i="2"/>
  <c r="U22" i="2"/>
  <c r="Q22" i="2"/>
  <c r="P22" i="2"/>
  <c r="U21" i="2"/>
  <c r="Q21" i="2"/>
  <c r="P21" i="2"/>
  <c r="U20" i="2"/>
  <c r="Q20" i="2"/>
  <c r="P20" i="2"/>
  <c r="U19" i="2"/>
  <c r="Q19" i="2"/>
  <c r="P19" i="2"/>
  <c r="U18" i="2"/>
  <c r="Q18" i="2"/>
  <c r="P18" i="2"/>
  <c r="U17" i="2"/>
  <c r="Q17" i="2"/>
  <c r="P17" i="2"/>
  <c r="U16" i="2"/>
  <c r="Q16" i="2"/>
  <c r="P16" i="2"/>
  <c r="U15" i="2"/>
  <c r="Q15" i="2"/>
  <c r="P15" i="2"/>
  <c r="U14" i="2"/>
  <c r="Q14" i="2"/>
  <c r="P14" i="2"/>
  <c r="U13" i="2"/>
  <c r="Q13" i="2"/>
  <c r="P13" i="2"/>
  <c r="U12" i="2"/>
  <c r="Q12" i="2"/>
  <c r="P12" i="2"/>
  <c r="U11" i="2"/>
  <c r="Q11" i="2"/>
  <c r="P11" i="2"/>
  <c r="U10" i="2"/>
  <c r="Q10" i="2"/>
  <c r="P10" i="2"/>
  <c r="U9" i="2"/>
  <c r="Q9" i="2"/>
  <c r="P9" i="2"/>
  <c r="U8" i="2"/>
  <c r="Q8" i="2"/>
  <c r="P8" i="2"/>
  <c r="U7" i="2"/>
  <c r="Q7" i="2"/>
  <c r="P7" i="2"/>
  <c r="U6" i="2"/>
  <c r="Q6" i="2"/>
  <c r="P6" i="2"/>
  <c r="K135" i="1"/>
  <c r="J135" i="1"/>
  <c r="I135" i="1"/>
  <c r="G135" i="1"/>
  <c r="F135" i="1"/>
  <c r="E135" i="1"/>
  <c r="K134" i="1"/>
  <c r="J134" i="1"/>
  <c r="I134" i="1"/>
  <c r="G134" i="1"/>
  <c r="F134" i="1"/>
  <c r="E134" i="1"/>
  <c r="K133" i="1"/>
  <c r="J133" i="1"/>
  <c r="I133" i="1"/>
  <c r="G133" i="1"/>
  <c r="F133" i="1"/>
  <c r="E133" i="1"/>
  <c r="K132" i="1"/>
  <c r="J132" i="1"/>
  <c r="I132" i="1"/>
  <c r="G132" i="1"/>
  <c r="F132" i="1"/>
  <c r="E132" i="1"/>
  <c r="K131" i="1"/>
  <c r="J131" i="1"/>
  <c r="I131" i="1"/>
  <c r="G131" i="1"/>
  <c r="F131" i="1"/>
  <c r="E131" i="1"/>
  <c r="K130" i="1"/>
  <c r="J130" i="1"/>
  <c r="I130" i="1"/>
  <c r="G130" i="1"/>
  <c r="F130" i="1"/>
  <c r="E130" i="1"/>
  <c r="K129" i="1"/>
  <c r="J129" i="1"/>
  <c r="I129" i="1"/>
  <c r="G129" i="1"/>
  <c r="F129" i="1"/>
  <c r="E129" i="1"/>
  <c r="K128" i="1"/>
  <c r="J128" i="1"/>
  <c r="I128" i="1"/>
  <c r="G128" i="1"/>
  <c r="F128" i="1"/>
  <c r="E128" i="1"/>
  <c r="K127" i="1"/>
  <c r="J127" i="1"/>
  <c r="I127" i="1"/>
  <c r="G127" i="1"/>
  <c r="F127" i="1"/>
  <c r="E127" i="1"/>
  <c r="K126" i="1"/>
  <c r="J126" i="1"/>
  <c r="I126" i="1"/>
  <c r="G126" i="1"/>
  <c r="F126" i="1"/>
  <c r="E126" i="1"/>
  <c r="K125" i="1"/>
  <c r="J125" i="1"/>
  <c r="I125" i="1"/>
  <c r="G125" i="1"/>
  <c r="F125" i="1"/>
  <c r="E125" i="1"/>
  <c r="K124" i="1"/>
  <c r="J124" i="1"/>
  <c r="I124" i="1"/>
  <c r="G124" i="1"/>
  <c r="F124" i="1"/>
  <c r="E124" i="1"/>
  <c r="K123" i="1"/>
  <c r="J123" i="1"/>
  <c r="I123" i="1"/>
  <c r="G123" i="1"/>
  <c r="F123" i="1"/>
  <c r="E123" i="1"/>
  <c r="K122" i="1"/>
  <c r="J122" i="1"/>
  <c r="I122" i="1"/>
  <c r="G122" i="1"/>
  <c r="F122" i="1"/>
  <c r="E122" i="1"/>
  <c r="K121" i="1"/>
  <c r="J121" i="1"/>
  <c r="I121" i="1"/>
  <c r="G121" i="1"/>
  <c r="F121" i="1"/>
  <c r="E121" i="1"/>
  <c r="K120" i="1"/>
  <c r="J120" i="1"/>
  <c r="I120" i="1"/>
  <c r="G120" i="1"/>
  <c r="F120" i="1"/>
  <c r="E120" i="1"/>
  <c r="K119" i="1"/>
  <c r="J119" i="1"/>
  <c r="I119" i="1"/>
  <c r="G119" i="1"/>
  <c r="F119" i="1"/>
  <c r="E119" i="1"/>
  <c r="K118" i="1"/>
  <c r="J118" i="1"/>
  <c r="I118" i="1"/>
  <c r="G118" i="1"/>
  <c r="F118" i="1"/>
  <c r="E118" i="1"/>
  <c r="K117" i="1"/>
  <c r="J117" i="1"/>
  <c r="I117" i="1"/>
  <c r="G117" i="1"/>
  <c r="F117" i="1"/>
  <c r="E117" i="1"/>
  <c r="K116" i="1"/>
  <c r="J116" i="1"/>
  <c r="I116" i="1"/>
  <c r="G116" i="1"/>
  <c r="F116" i="1"/>
  <c r="E116" i="1"/>
  <c r="L115" i="1"/>
  <c r="K115" i="1"/>
  <c r="J115" i="1"/>
  <c r="I115" i="1"/>
  <c r="H115" i="1"/>
  <c r="G115" i="1"/>
  <c r="F115" i="1"/>
  <c r="E115" i="1"/>
  <c r="L114" i="1"/>
  <c r="K114" i="1"/>
  <c r="J114" i="1"/>
  <c r="I114" i="1"/>
  <c r="H114" i="1"/>
  <c r="G114" i="1"/>
  <c r="F114" i="1"/>
  <c r="E114" i="1"/>
  <c r="L113" i="1"/>
  <c r="K113" i="1"/>
  <c r="J113" i="1"/>
  <c r="I113" i="1"/>
  <c r="H113" i="1"/>
  <c r="G113" i="1"/>
  <c r="F113" i="1"/>
  <c r="E113" i="1"/>
  <c r="L112" i="1"/>
  <c r="K112" i="1"/>
  <c r="J112" i="1"/>
  <c r="I112" i="1"/>
  <c r="H112" i="1"/>
  <c r="G112" i="1"/>
  <c r="F112" i="1"/>
  <c r="E112" i="1"/>
  <c r="L111" i="1"/>
  <c r="K111" i="1"/>
  <c r="J111" i="1"/>
  <c r="I111" i="1"/>
  <c r="H111" i="1"/>
  <c r="G111" i="1"/>
  <c r="F111" i="1"/>
  <c r="E111" i="1"/>
  <c r="L110" i="1"/>
  <c r="K110" i="1"/>
  <c r="J110" i="1"/>
  <c r="I110" i="1"/>
  <c r="H110" i="1"/>
  <c r="G110" i="1"/>
  <c r="F110" i="1"/>
  <c r="E110" i="1"/>
  <c r="L109" i="1"/>
  <c r="K109" i="1"/>
  <c r="J109" i="1"/>
  <c r="I109" i="1"/>
  <c r="H109" i="1"/>
  <c r="G109" i="1"/>
  <c r="F109" i="1"/>
  <c r="E109" i="1"/>
  <c r="L108" i="1"/>
  <c r="K108" i="1"/>
  <c r="J108" i="1"/>
  <c r="I108" i="1"/>
  <c r="H108" i="1"/>
  <c r="G108" i="1"/>
  <c r="F108" i="1"/>
  <c r="E108" i="1"/>
  <c r="L107" i="1"/>
  <c r="K107" i="1"/>
  <c r="J107" i="1"/>
  <c r="I107" i="1"/>
  <c r="H107" i="1"/>
  <c r="G107" i="1"/>
  <c r="F107" i="1"/>
  <c r="E107" i="1"/>
  <c r="L106" i="1"/>
  <c r="K106" i="1"/>
  <c r="J106" i="1"/>
  <c r="I106" i="1"/>
  <c r="H106" i="1"/>
  <c r="G106" i="1"/>
  <c r="F106" i="1"/>
  <c r="E106" i="1"/>
  <c r="L105" i="1"/>
  <c r="K105" i="1"/>
  <c r="J105" i="1"/>
  <c r="I105" i="1"/>
  <c r="H105" i="1"/>
  <c r="G105" i="1"/>
  <c r="F105" i="1"/>
  <c r="E105" i="1"/>
  <c r="L104" i="1"/>
  <c r="K104" i="1"/>
  <c r="J104" i="1"/>
  <c r="I104" i="1"/>
  <c r="H104" i="1"/>
  <c r="G104" i="1"/>
  <c r="F104" i="1"/>
  <c r="E104" i="1"/>
  <c r="L103" i="1"/>
  <c r="K103" i="1"/>
  <c r="J103" i="1"/>
  <c r="I103" i="1"/>
  <c r="H103" i="1"/>
  <c r="G103" i="1"/>
  <c r="F103" i="1"/>
  <c r="E103" i="1"/>
  <c r="L102" i="1"/>
  <c r="K102" i="1"/>
  <c r="J102" i="1"/>
  <c r="I102" i="1"/>
  <c r="H102" i="1"/>
  <c r="G102" i="1"/>
  <c r="F102" i="1"/>
  <c r="E102" i="1"/>
  <c r="L101" i="1"/>
  <c r="K101" i="1"/>
  <c r="J101" i="1"/>
  <c r="I101" i="1"/>
  <c r="H101" i="1"/>
  <c r="G101" i="1"/>
  <c r="F101" i="1"/>
  <c r="E101" i="1"/>
  <c r="L100" i="1"/>
  <c r="K100" i="1"/>
  <c r="J100" i="1"/>
  <c r="I100" i="1"/>
  <c r="H100" i="1"/>
  <c r="G100" i="1"/>
  <c r="F100" i="1"/>
  <c r="E100" i="1"/>
  <c r="L99" i="1"/>
  <c r="K99" i="1"/>
  <c r="J99" i="1"/>
  <c r="I99" i="1"/>
  <c r="H99" i="1"/>
  <c r="G99" i="1"/>
  <c r="F99" i="1"/>
  <c r="E99" i="1"/>
  <c r="L98" i="1"/>
  <c r="K98" i="1"/>
  <c r="J98" i="1"/>
  <c r="I98" i="1"/>
  <c r="H98" i="1"/>
  <c r="G98" i="1"/>
  <c r="F98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E87" i="1"/>
  <c r="L86" i="1"/>
  <c r="K86" i="1"/>
  <c r="J86" i="1"/>
  <c r="I86" i="1"/>
  <c r="H86" i="1"/>
  <c r="G86" i="1"/>
  <c r="F86" i="1"/>
  <c r="E86" i="1"/>
  <c r="L85" i="1"/>
  <c r="K85" i="1"/>
  <c r="J85" i="1"/>
  <c r="I85" i="1"/>
  <c r="H85" i="1"/>
  <c r="G85" i="1"/>
  <c r="F85" i="1"/>
  <c r="E85" i="1"/>
  <c r="L84" i="1"/>
  <c r="K84" i="1"/>
  <c r="J84" i="1"/>
  <c r="I84" i="1"/>
  <c r="H84" i="1"/>
  <c r="G84" i="1"/>
  <c r="F84" i="1"/>
  <c r="E84" i="1"/>
  <c r="L83" i="1"/>
  <c r="K83" i="1"/>
  <c r="J83" i="1"/>
  <c r="I83" i="1"/>
  <c r="H83" i="1"/>
  <c r="G83" i="1"/>
  <c r="F83" i="1"/>
  <c r="E83" i="1"/>
  <c r="L82" i="1"/>
  <c r="K82" i="1"/>
  <c r="J82" i="1"/>
  <c r="I82" i="1"/>
  <c r="H82" i="1"/>
  <c r="G82" i="1"/>
  <c r="F82" i="1"/>
  <c r="E82" i="1"/>
  <c r="L81" i="1"/>
  <c r="K81" i="1"/>
  <c r="J81" i="1"/>
  <c r="I81" i="1"/>
  <c r="H81" i="1"/>
  <c r="G81" i="1"/>
  <c r="F81" i="1"/>
  <c r="E81" i="1"/>
  <c r="L80" i="1"/>
  <c r="K80" i="1"/>
  <c r="J80" i="1"/>
  <c r="I80" i="1"/>
  <c r="H80" i="1"/>
  <c r="G80" i="1"/>
  <c r="F80" i="1"/>
  <c r="E80" i="1"/>
  <c r="L79" i="1"/>
  <c r="H79" i="1"/>
  <c r="F79" i="1"/>
  <c r="E79" i="1"/>
  <c r="L78" i="1"/>
  <c r="K78" i="1"/>
  <c r="J78" i="1"/>
  <c r="I78" i="1"/>
  <c r="H78" i="1"/>
  <c r="G78" i="1"/>
  <c r="F78" i="1"/>
  <c r="E78" i="1"/>
  <c r="L77" i="1"/>
  <c r="K77" i="1"/>
  <c r="J77" i="1"/>
  <c r="I77" i="1"/>
  <c r="H77" i="1"/>
  <c r="G77" i="1"/>
  <c r="F77" i="1"/>
  <c r="E77" i="1"/>
  <c r="L76" i="1"/>
  <c r="K76" i="1"/>
  <c r="J76" i="1"/>
  <c r="I76" i="1"/>
  <c r="H76" i="1"/>
  <c r="G76" i="1"/>
  <c r="F76" i="1"/>
  <c r="E76" i="1"/>
  <c r="L75" i="1"/>
  <c r="K75" i="1"/>
  <c r="J75" i="1"/>
  <c r="I75" i="1"/>
  <c r="H75" i="1"/>
  <c r="G75" i="1"/>
  <c r="F75" i="1"/>
  <c r="E75" i="1"/>
  <c r="L74" i="1"/>
  <c r="K74" i="1"/>
  <c r="J74" i="1"/>
  <c r="I74" i="1"/>
  <c r="H74" i="1"/>
  <c r="G74" i="1"/>
  <c r="F74" i="1"/>
  <c r="E74" i="1"/>
  <c r="L73" i="1"/>
  <c r="K73" i="1"/>
  <c r="J73" i="1"/>
  <c r="I73" i="1"/>
  <c r="H73" i="1"/>
  <c r="G73" i="1"/>
  <c r="F73" i="1"/>
  <c r="E73" i="1"/>
  <c r="L72" i="1"/>
  <c r="K72" i="1"/>
  <c r="J72" i="1"/>
  <c r="I72" i="1"/>
  <c r="H72" i="1"/>
  <c r="G72" i="1"/>
  <c r="F72" i="1"/>
  <c r="E72" i="1"/>
  <c r="L71" i="1"/>
  <c r="K71" i="1"/>
  <c r="J71" i="1"/>
  <c r="I71" i="1"/>
  <c r="H71" i="1"/>
  <c r="G71" i="1"/>
  <c r="F71" i="1"/>
  <c r="E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L66" i="1"/>
  <c r="K66" i="1"/>
  <c r="J66" i="1"/>
  <c r="I66" i="1"/>
  <c r="H66" i="1"/>
  <c r="G66" i="1"/>
  <c r="F66" i="1"/>
  <c r="E66" i="1"/>
  <c r="L65" i="1"/>
  <c r="K65" i="1"/>
  <c r="J65" i="1"/>
  <c r="I65" i="1"/>
  <c r="H65" i="1"/>
  <c r="G65" i="1"/>
  <c r="F65" i="1"/>
  <c r="E65" i="1"/>
  <c r="L64" i="1"/>
  <c r="K64" i="1"/>
  <c r="J64" i="1"/>
  <c r="I64" i="1"/>
  <c r="H64" i="1"/>
  <c r="G64" i="1"/>
  <c r="F64" i="1"/>
  <c r="E64" i="1"/>
  <c r="L63" i="1"/>
  <c r="K63" i="1"/>
  <c r="J63" i="1"/>
  <c r="I63" i="1"/>
  <c r="H63" i="1"/>
  <c r="G63" i="1"/>
  <c r="F63" i="1"/>
  <c r="E63" i="1"/>
  <c r="L62" i="1"/>
  <c r="K62" i="1"/>
  <c r="J62" i="1"/>
  <c r="I62" i="1"/>
  <c r="H62" i="1"/>
  <c r="G62" i="1"/>
  <c r="F62" i="1"/>
  <c r="E62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H56" i="1"/>
  <c r="F56" i="1"/>
  <c r="E56" i="1"/>
  <c r="L55" i="1"/>
  <c r="K55" i="1"/>
  <c r="J55" i="1"/>
  <c r="I55" i="1"/>
  <c r="G55" i="1"/>
  <c r="F55" i="1"/>
  <c r="E55" i="1"/>
  <c r="L54" i="1"/>
  <c r="K54" i="1"/>
  <c r="J54" i="1"/>
  <c r="I54" i="1"/>
  <c r="H54" i="1"/>
  <c r="G54" i="1"/>
  <c r="F54" i="1"/>
  <c r="E54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6" i="1"/>
  <c r="H36" i="1"/>
  <c r="F36" i="1"/>
  <c r="E36" i="1"/>
  <c r="L35" i="1"/>
  <c r="K35" i="1"/>
  <c r="J35" i="1"/>
  <c r="I35" i="1"/>
  <c r="G35" i="1"/>
  <c r="F35" i="1"/>
  <c r="E35" i="1"/>
  <c r="K34" i="1"/>
  <c r="J34" i="1"/>
  <c r="I34" i="1"/>
  <c r="G34" i="1"/>
  <c r="F34" i="1"/>
  <c r="E34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H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K25" i="1"/>
  <c r="J25" i="1"/>
  <c r="I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H22" i="1"/>
  <c r="F22" i="1"/>
  <c r="E22" i="1"/>
  <c r="L21" i="1"/>
  <c r="H21" i="1"/>
  <c r="F21" i="1"/>
  <c r="E21" i="1"/>
  <c r="L20" i="1"/>
  <c r="H20" i="1"/>
  <c r="F20" i="1"/>
  <c r="E20" i="1"/>
  <c r="L19" i="1"/>
  <c r="H19" i="1"/>
  <c r="F19" i="1"/>
  <c r="E19" i="1"/>
  <c r="L18" i="1"/>
  <c r="H18" i="1"/>
  <c r="F18" i="1"/>
  <c r="E18" i="1"/>
  <c r="L17" i="1"/>
  <c r="H17" i="1"/>
  <c r="F17" i="1"/>
  <c r="E17" i="1"/>
  <c r="L16" i="1"/>
  <c r="H16" i="1"/>
  <c r="F16" i="1"/>
  <c r="E16" i="1"/>
  <c r="L15" i="1"/>
  <c r="H15" i="1"/>
  <c r="F15" i="1"/>
  <c r="E15" i="1"/>
  <c r="L14" i="1"/>
  <c r="H14" i="1"/>
  <c r="F14" i="1"/>
  <c r="E14" i="1"/>
  <c r="L13" i="1"/>
  <c r="H13" i="1"/>
  <c r="F13" i="1"/>
  <c r="E13" i="1"/>
  <c r="L12" i="1"/>
  <c r="H12" i="1"/>
  <c r="F12" i="1"/>
  <c r="E12" i="1"/>
  <c r="L11" i="1"/>
  <c r="H11" i="1"/>
  <c r="F11" i="1"/>
  <c r="E11" i="1"/>
  <c r="L10" i="1"/>
  <c r="H10" i="1"/>
  <c r="F10" i="1"/>
  <c r="E10" i="1"/>
  <c r="L9" i="1"/>
  <c r="H9" i="1"/>
  <c r="F9" i="1"/>
  <c r="E9" i="1"/>
  <c r="L8" i="1"/>
  <c r="H8" i="1"/>
  <c r="F8" i="1"/>
  <c r="E8" i="1"/>
  <c r="L7" i="1"/>
  <c r="H7" i="1"/>
  <c r="F7" i="1"/>
  <c r="E7" i="1"/>
  <c r="L6" i="1"/>
  <c r="H6" i="1"/>
  <c r="F6" i="1"/>
  <c r="E6" i="1"/>
  <c r="L5" i="1"/>
  <c r="H5" i="1"/>
  <c r="F5" i="1"/>
  <c r="E5" i="1"/>
  <c r="L4" i="1"/>
  <c r="K4" i="1"/>
  <c r="J4" i="1"/>
  <c r="I4" i="1"/>
  <c r="H4" i="1"/>
  <c r="G4" i="1"/>
  <c r="F4" i="1"/>
  <c r="E4" i="1"/>
  <c r="D4" i="1"/>
  <c r="C4" i="1"/>
  <c r="B4" i="1"/>
  <c r="A4" i="1"/>
  <c r="J3" i="1"/>
  <c r="J2" i="1"/>
</calcChain>
</file>

<file path=xl/sharedStrings.xml><?xml version="1.0" encoding="utf-8"?>
<sst xmlns="http://schemas.openxmlformats.org/spreadsheetml/2006/main" count="811" uniqueCount="91">
  <si>
    <t>PROJ: Seismic Sliding Law</t>
  </si>
  <si>
    <r>
      <rPr>
        <b/>
        <sz val="10"/>
        <rFont val="Arial"/>
        <family val="2"/>
        <charset val="1"/>
      </rPr>
      <t>PI: Lucas Zoet (</t>
    </r>
    <r>
      <rPr>
        <b/>
        <sz val="10"/>
        <color rgb="FF0000FF"/>
        <rFont val="Arial"/>
        <family val="2"/>
        <charset val="1"/>
      </rPr>
      <t>lzoet@wisc.edu</t>
    </r>
    <r>
      <rPr>
        <b/>
        <sz val="10"/>
        <rFont val="Arial"/>
        <family val="2"/>
        <charset val="1"/>
      </rPr>
      <t>)</t>
    </r>
  </si>
  <si>
    <t>Azimuths Corrected With: NOAA WMM Model for August 2019</t>
  </si>
  <si>
    <t>INST: University of Wisconsin – Madison</t>
  </si>
  <si>
    <r>
      <rPr>
        <b/>
        <sz val="10"/>
        <rFont val="Arial"/>
        <family val="2"/>
        <charset val="1"/>
      </rPr>
      <t>COMPILER: Nathan Stevens (</t>
    </r>
    <r>
      <rPr>
        <b/>
        <sz val="10"/>
        <color rgb="FF0000FF"/>
        <rFont val="Arial"/>
        <family val="2"/>
        <charset val="1"/>
      </rPr>
      <t>ntstevens@wisc.edu</t>
    </r>
    <r>
      <rPr>
        <b/>
        <sz val="10"/>
        <rFont val="Arial"/>
        <family val="2"/>
        <charset val="1"/>
      </rPr>
      <t>)</t>
    </r>
  </si>
  <si>
    <t>Local Declination (E)</t>
  </si>
  <si>
    <t xml:space="preserve">All (Re)installations were within 1-3 degrees of vertically oriented </t>
  </si>
  <si>
    <t>Declination Error</t>
  </si>
  <si>
    <t>(to the precision of bullseye levels used in field)</t>
  </si>
  <si>
    <t>START OF RECORD</t>
  </si>
  <si>
    <t>---</t>
  </si>
  <si>
    <t>END OF RECORD</t>
  </si>
  <si>
    <t>Not Recorded</t>
  </si>
  <si>
    <t>Orientation Notaion</t>
  </si>
  <si>
    <r>
      <rPr>
        <u/>
        <sz val="10"/>
        <rFont val="Arial"/>
        <family val="2"/>
        <charset val="1"/>
      </rPr>
      <t>Azimuths</t>
    </r>
    <r>
      <rPr>
        <sz val="10"/>
        <rFont val="Arial"/>
        <family val="2"/>
        <charset val="1"/>
      </rPr>
      <t xml:space="preserve"> are WRT Magnetic North</t>
    </r>
  </si>
  <si>
    <r>
      <rPr>
        <u/>
        <sz val="10"/>
        <rFont val="Arial"/>
        <family val="2"/>
        <charset val="1"/>
      </rPr>
      <t>Times</t>
    </r>
    <r>
      <rPr>
        <sz val="10"/>
        <rFont val="Arial"/>
        <family val="2"/>
        <charset val="1"/>
      </rPr>
      <t xml:space="preserve"> are Local time (Mountain Standard Time)</t>
    </r>
  </si>
  <si>
    <t>LHR = Down dip is 90* clockwise of strike</t>
  </si>
  <si>
    <t>UTC – 6</t>
  </si>
  <si>
    <t>RHR = Down dip is 90* counterclockwise of strike</t>
  </si>
  <si>
    <t>Reference: NOAA WMM Model for August 2019</t>
  </si>
  <si>
    <t>Station</t>
  </si>
  <si>
    <t>ID</t>
  </si>
  <si>
    <t>Date</t>
  </si>
  <si>
    <t>Action</t>
  </si>
  <si>
    <t>Serial #</t>
  </si>
  <si>
    <t>Line</t>
  </si>
  <si>
    <t>Meltout Strike (Magnetic)</t>
  </si>
  <si>
    <t>Meltout Dip Direction (Magnetic)</t>
  </si>
  <si>
    <t>Meltout Dip Direction (Geographic)</t>
  </si>
  <si>
    <t>Meltout Dip (wrt Horizontal)</t>
  </si>
  <si>
    <t>Strike/Dip Notation</t>
  </si>
  <si>
    <t>Dip Direction Sign</t>
  </si>
  <si>
    <t>Meltout Azimuth (Magnetic)</t>
  </si>
  <si>
    <t>Meltout Azimuth (Geographic)</t>
  </si>
  <si>
    <t>(Re)install Azimuth (Magnetic)</t>
  </si>
  <si>
    <t>(Re)Install Azimuth (Geographic)</t>
  </si>
  <si>
    <t>Local Date</t>
  </si>
  <si>
    <t>Team Arrival Time (Local)</t>
  </si>
  <si>
    <t>Team Departure Time (Local)</t>
  </si>
  <si>
    <t>Team Arrival Time (UTC)</t>
  </si>
  <si>
    <t>Team Departure Time (UTC)</t>
  </si>
  <si>
    <t>Elapsed Time</t>
  </si>
  <si>
    <t>N117</t>
  </si>
  <si>
    <t>8-01-2019</t>
  </si>
  <si>
    <t>Deploy</t>
  </si>
  <si>
    <t>N118</t>
  </si>
  <si>
    <t>N119</t>
  </si>
  <si>
    <t>N120</t>
  </si>
  <si>
    <t>N121</t>
  </si>
  <si>
    <t>N122</t>
  </si>
  <si>
    <t>N124</t>
  </si>
  <si>
    <t>N123</t>
  </si>
  <si>
    <t>N125</t>
  </si>
  <si>
    <t>N126</t>
  </si>
  <si>
    <t>N129</t>
  </si>
  <si>
    <t>N130</t>
  </si>
  <si>
    <t>N113</t>
  </si>
  <si>
    <t>8-03-2019</t>
  </si>
  <si>
    <t>N112</t>
  </si>
  <si>
    <t>N111</t>
  </si>
  <si>
    <t>N115</t>
  </si>
  <si>
    <t>N2130</t>
  </si>
  <si>
    <t>8-04-2019</t>
  </si>
  <si>
    <t>N2129</t>
  </si>
  <si>
    <t>SVC1.1</t>
  </si>
  <si>
    <t>LHR</t>
  </si>
  <si>
    <t>DEMOB</t>
  </si>
  <si>
    <t>N116</t>
  </si>
  <si>
    <t>N114</t>
  </si>
  <si>
    <t xml:space="preserve"> </t>
  </si>
  <si>
    <t>8-05-2019</t>
  </si>
  <si>
    <t>SVC1.2</t>
  </si>
  <si>
    <t>8-07-2019</t>
  </si>
  <si>
    <t>SVC2.1</t>
  </si>
  <si>
    <t>N110</t>
  </si>
  <si>
    <t>8-08-2019</t>
  </si>
  <si>
    <t>SVC2.2</t>
  </si>
  <si>
    <t>RHR</t>
  </si>
  <si>
    <t>8-10-2019</t>
  </si>
  <si>
    <t>SVC3.1</t>
  </si>
  <si>
    <t>8-11-2019</t>
  </si>
  <si>
    <t>SVC3.2</t>
  </si>
  <si>
    <t>N127</t>
  </si>
  <si>
    <t>8-12-2019</t>
  </si>
  <si>
    <t>8-14-2019</t>
  </si>
  <si>
    <t>SVC4.1</t>
  </si>
  <si>
    <t>8-15-2019</t>
  </si>
  <si>
    <t>SVC4.2</t>
  </si>
  <si>
    <t>8-17-2019</t>
  </si>
  <si>
    <t>SVC5</t>
  </si>
  <si>
    <t>8-19-2019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</si>
</sst>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hh:mm:ss"/>
  </numFmts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FF"/>
      <name val="Arial"/>
      <family val="2"/>
      <charset val="1"/>
    </font>
    <font>
      <u/>
      <sz val="10"/>
      <name val="Arial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DC5E7"/>
        <bgColor rgb="FFC0C0C0"/>
      </patternFill>
    </fill>
    <fill>
      <patternFill patternType="solid">
        <fgColor rgb="FFFFFBCC"/>
        <bgColor rgb="FFFFFFFF"/>
      </patternFill>
    </fill>
    <fill>
      <patternFill patternType="solid">
        <fgColor rgb="FFFCD4D1"/>
        <bgColor rgb="FFFFFBCC"/>
      </patternFill>
    </fill>
    <fill>
      <patternFill patternType="solid">
        <fgColor rgb="FFF7A19A"/>
        <bgColor rgb="FFFF8080"/>
      </patternFill>
    </fill>
    <fill>
      <patternFill patternType="solid">
        <fgColor rgb="FFFFF2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2" fontId="0" fillId="0" borderId="0" xfId="0" applyNumberFormat="1"/>
    <xf numFmtId="165" fontId="3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49" fontId="0" fillId="0" borderId="0" xfId="0" applyNumberFormat="1"/>
    <xf numFmtId="164" fontId="3" fillId="0" borderId="0" xfId="0" applyNumberFormat="1" applyFont="1"/>
    <xf numFmtId="1" fontId="0" fillId="0" borderId="0" xfId="0" applyNumberFormat="1" applyFont="1"/>
    <xf numFmtId="2" fontId="0" fillId="0" borderId="0" xfId="0" applyNumberFormat="1"/>
    <xf numFmtId="0" fontId="0" fillId="0" borderId="0" xfId="0" applyFont="1" applyAlignment="1">
      <alignment horizontal="left"/>
    </xf>
    <xf numFmtId="165" fontId="0" fillId="0" borderId="0" xfId="0" applyNumberFormat="1"/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0" fontId="3" fillId="0" borderId="0" xfId="0" applyFont="1"/>
    <xf numFmtId="0" fontId="0" fillId="6" borderId="0" xfId="0" applyFill="1"/>
    <xf numFmtId="2" fontId="0" fillId="6" borderId="0" xfId="0" applyNumberFormat="1" applyFill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7A19A"/>
      <rgbColor rgb="FFCC99FF"/>
      <rgbColor rgb="FFFCD4D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zoet@wisc.edu" TargetMode="External"/><Relationship Id="rId2" Type="http://schemas.openxmlformats.org/officeDocument/2006/relationships/hyperlink" Target="mailto:ntstevens@wisc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zoet@wisc.edu" TargetMode="External"/><Relationship Id="rId2" Type="http://schemas.openxmlformats.org/officeDocument/2006/relationships/hyperlink" Target="mailto:ntstevens@wi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5"/>
  <sheetViews>
    <sheetView topLeftCell="A94" zoomScale="110" zoomScaleNormal="110" zoomScalePageLayoutView="110" workbookViewId="0">
      <selection activeCell="A5" sqref="A5:D135"/>
    </sheetView>
  </sheetViews>
  <sheetFormatPr baseColWidth="10" defaultColWidth="8.83203125" defaultRowHeight="13" x14ac:dyDescent="0.15"/>
  <cols>
    <col min="2" max="2" width="5.5" customWidth="1"/>
    <col min="3" max="3" width="5.33203125" customWidth="1"/>
    <col min="4" max="4" width="8.1640625" customWidth="1"/>
    <col min="5" max="5" width="10.1640625" customWidth="1"/>
    <col min="6" max="6" width="8.1640625" customWidth="1"/>
    <col min="7" max="7" width="22.33203125" style="1" customWidth="1"/>
    <col min="8" max="8" width="25.1640625" style="1" customWidth="1"/>
    <col min="9" max="9" width="26.6640625" style="2" customWidth="1"/>
    <col min="10" max="10" width="31.1640625" style="2" customWidth="1"/>
    <col min="11" max="11" width="25" style="2" customWidth="1"/>
    <col min="12" max="12" width="29" style="3" customWidth="1"/>
  </cols>
  <sheetData>
    <row r="1" spans="1:1024" s="4" customFormat="1" x14ac:dyDescent="0.15">
      <c r="A1" s="4" t="s">
        <v>0</v>
      </c>
      <c r="C1" s="5"/>
      <c r="F1" s="4" t="s">
        <v>1</v>
      </c>
      <c r="G1" s="1"/>
      <c r="H1" s="6"/>
      <c r="I1" s="7" t="s">
        <v>2</v>
      </c>
      <c r="J1" s="8"/>
      <c r="K1" s="8"/>
      <c r="L1" s="3"/>
      <c r="M1" s="9"/>
      <c r="N1" s="10"/>
      <c r="P1" s="11"/>
      <c r="Q1" s="11"/>
      <c r="R1" s="12"/>
      <c r="S1" s="12"/>
      <c r="AMI1"/>
      <c r="AMJ1"/>
    </row>
    <row r="2" spans="1:1024" x14ac:dyDescent="0.15">
      <c r="A2" s="4" t="s">
        <v>3</v>
      </c>
      <c r="C2" s="13"/>
      <c r="E2" s="4"/>
      <c r="F2" s="4" t="s">
        <v>4</v>
      </c>
      <c r="H2" s="14"/>
      <c r="I2" s="15" t="s">
        <v>5</v>
      </c>
      <c r="J2" s="16">
        <f>'Raw Data Worksheet'!N3</f>
        <v>15.42</v>
      </c>
      <c r="K2"/>
      <c r="L2" s="17" t="s">
        <v>6</v>
      </c>
      <c r="M2" s="16"/>
      <c r="N2" s="18"/>
      <c r="S2" s="18"/>
    </row>
    <row r="3" spans="1:1024" x14ac:dyDescent="0.15">
      <c r="C3" s="13"/>
      <c r="I3" s="15" t="s">
        <v>7</v>
      </c>
      <c r="J3" s="16">
        <f>'Raw Data Worksheet'!O3</f>
        <v>0.42</v>
      </c>
      <c r="K3" s="15"/>
      <c r="L3" s="19" t="s">
        <v>8</v>
      </c>
      <c r="M3" s="9"/>
      <c r="N3" s="18"/>
      <c r="S3" s="18"/>
    </row>
    <row r="4" spans="1:1024" s="4" customFormat="1" x14ac:dyDescent="0.15">
      <c r="A4" s="20" t="str">
        <f>'Raw Data Worksheet'!A5</f>
        <v>Station</v>
      </c>
      <c r="B4" s="20" t="str">
        <f>'Raw Data Worksheet'!B5</f>
        <v>ID</v>
      </c>
      <c r="C4" s="20" t="str">
        <f>'Raw Data Worksheet'!F5</f>
        <v>Line</v>
      </c>
      <c r="D4" s="20" t="str">
        <f>'Raw Data Worksheet'!E5</f>
        <v>Serial #</v>
      </c>
      <c r="E4" s="20" t="str">
        <f>'Raw Data Worksheet'!C5</f>
        <v>Date</v>
      </c>
      <c r="F4" s="20" t="str">
        <f>'Raw Data Worksheet'!D5</f>
        <v>Action</v>
      </c>
      <c r="G4" s="21" t="str">
        <f>'Raw Data Worksheet'!T5</f>
        <v>Team Arrival Time (UTC)</v>
      </c>
      <c r="H4" s="21" t="str">
        <f>'Raw Data Worksheet'!U5</f>
        <v>Team Departure Time (UTC)</v>
      </c>
      <c r="I4" s="22" t="str">
        <f>'Raw Data Worksheet'!N5</f>
        <v>Meltout Azimuth (Geographic)</v>
      </c>
      <c r="J4" s="22" t="str">
        <f>'Raw Data Worksheet'!I5</f>
        <v>Meltout Dip Direction (Geographic)</v>
      </c>
      <c r="K4" s="22" t="str">
        <f>'Raw Data Worksheet'!J5</f>
        <v>Meltout Dip (wrt Horizontal)</v>
      </c>
      <c r="L4" s="22" t="str">
        <f>'Raw Data Worksheet'!P5</f>
        <v>(Re)Install Azimuth (Geographic)</v>
      </c>
      <c r="S4" s="12"/>
    </row>
    <row r="5" spans="1:1024" x14ac:dyDescent="0.15">
      <c r="A5" s="36" t="s">
        <v>42</v>
      </c>
      <c r="B5" s="36">
        <v>1117</v>
      </c>
      <c r="C5" s="36">
        <v>1</v>
      </c>
      <c r="D5" s="23">
        <v>2846</v>
      </c>
      <c r="E5" s="23" t="str">
        <f>'Raw Data Worksheet'!C6</f>
        <v>8-01-2019</v>
      </c>
      <c r="F5" s="24" t="str">
        <f>'Raw Data Worksheet'!D6</f>
        <v>Deploy</v>
      </c>
      <c r="G5" s="25" t="s">
        <v>9</v>
      </c>
      <c r="H5" s="26">
        <f>'Raw Data Worksheet'!U6</f>
        <v>0.71527777777777801</v>
      </c>
      <c r="I5" s="27" t="s">
        <v>10</v>
      </c>
      <c r="J5" s="27" t="s">
        <v>10</v>
      </c>
      <c r="K5" s="27" t="s">
        <v>10</v>
      </c>
      <c r="L5" s="3">
        <f>'Raw Data Worksheet'!P6</f>
        <v>15.42</v>
      </c>
    </row>
    <row r="6" spans="1:1024" x14ac:dyDescent="0.15">
      <c r="A6" s="36" t="s">
        <v>45</v>
      </c>
      <c r="B6" s="36">
        <v>1118</v>
      </c>
      <c r="C6" s="36">
        <v>1</v>
      </c>
      <c r="D6" s="23">
        <v>2868</v>
      </c>
      <c r="E6" s="23" t="str">
        <f>'Raw Data Worksheet'!C7</f>
        <v>8-01-2019</v>
      </c>
      <c r="F6" s="24" t="str">
        <f>'Raw Data Worksheet'!D7</f>
        <v>Deploy</v>
      </c>
      <c r="G6" s="25" t="s">
        <v>9</v>
      </c>
      <c r="H6" s="26">
        <f>'Raw Data Worksheet'!U7</f>
        <v>0.73472222222222205</v>
      </c>
      <c r="I6" s="27" t="s">
        <v>10</v>
      </c>
      <c r="J6" s="27" t="s">
        <v>10</v>
      </c>
      <c r="K6" s="27" t="s">
        <v>10</v>
      </c>
      <c r="L6" s="3">
        <f>'Raw Data Worksheet'!P7</f>
        <v>15.42</v>
      </c>
    </row>
    <row r="7" spans="1:1024" x14ac:dyDescent="0.15">
      <c r="A7" s="36" t="s">
        <v>46</v>
      </c>
      <c r="B7" s="36">
        <v>1119</v>
      </c>
      <c r="C7" s="36">
        <v>1</v>
      </c>
      <c r="D7" s="23">
        <v>3044</v>
      </c>
      <c r="E7" s="23" t="str">
        <f>'Raw Data Worksheet'!C8</f>
        <v>8-01-2019</v>
      </c>
      <c r="F7" s="24" t="str">
        <f>'Raw Data Worksheet'!D8</f>
        <v>Deploy</v>
      </c>
      <c r="G7" s="25" t="s">
        <v>9</v>
      </c>
      <c r="H7" s="26">
        <f>'Raw Data Worksheet'!U8</f>
        <v>0.749305555555555</v>
      </c>
      <c r="I7" s="27" t="s">
        <v>10</v>
      </c>
      <c r="J7" s="27" t="s">
        <v>10</v>
      </c>
      <c r="K7" s="27" t="s">
        <v>10</v>
      </c>
      <c r="L7" s="3">
        <f>'Raw Data Worksheet'!P8</f>
        <v>15.42</v>
      </c>
    </row>
    <row r="8" spans="1:1024" x14ac:dyDescent="0.15">
      <c r="A8" s="36" t="s">
        <v>47</v>
      </c>
      <c r="B8" s="36">
        <v>1120</v>
      </c>
      <c r="C8" s="36">
        <v>1</v>
      </c>
      <c r="D8" s="23">
        <v>2877</v>
      </c>
      <c r="E8" s="23" t="str">
        <f>'Raw Data Worksheet'!C9</f>
        <v>8-01-2019</v>
      </c>
      <c r="F8" s="24" t="str">
        <f>'Raw Data Worksheet'!D9</f>
        <v>Deploy</v>
      </c>
      <c r="G8" s="25" t="s">
        <v>9</v>
      </c>
      <c r="H8" s="26">
        <f>'Raw Data Worksheet'!U9</f>
        <v>0.75763888888888897</v>
      </c>
      <c r="I8" s="27" t="s">
        <v>10</v>
      </c>
      <c r="J8" s="27" t="s">
        <v>10</v>
      </c>
      <c r="K8" s="27" t="s">
        <v>10</v>
      </c>
      <c r="L8" s="3">
        <f>'Raw Data Worksheet'!P9</f>
        <v>15.42</v>
      </c>
    </row>
    <row r="9" spans="1:1024" x14ac:dyDescent="0.15">
      <c r="A9" s="36" t="s">
        <v>48</v>
      </c>
      <c r="B9" s="36">
        <v>1121</v>
      </c>
      <c r="C9" s="36">
        <v>1</v>
      </c>
      <c r="D9" s="23">
        <v>2908</v>
      </c>
      <c r="E9" s="23" t="str">
        <f>'Raw Data Worksheet'!C10</f>
        <v>8-01-2019</v>
      </c>
      <c r="F9" s="24" t="str">
        <f>'Raw Data Worksheet'!D10</f>
        <v>Deploy</v>
      </c>
      <c r="G9" s="25" t="s">
        <v>9</v>
      </c>
      <c r="H9" s="26">
        <f>'Raw Data Worksheet'!U10</f>
        <v>0.77708333333333302</v>
      </c>
      <c r="I9" s="27" t="s">
        <v>10</v>
      </c>
      <c r="J9" s="27" t="s">
        <v>10</v>
      </c>
      <c r="K9" s="27" t="s">
        <v>10</v>
      </c>
      <c r="L9" s="3">
        <f>'Raw Data Worksheet'!P10</f>
        <v>15.42</v>
      </c>
    </row>
    <row r="10" spans="1:1024" x14ac:dyDescent="0.15">
      <c r="A10" s="36" t="s">
        <v>49</v>
      </c>
      <c r="B10" s="36">
        <v>1122</v>
      </c>
      <c r="C10" s="36">
        <v>1</v>
      </c>
      <c r="D10" s="23">
        <v>2901</v>
      </c>
      <c r="E10" s="23" t="str">
        <f>'Raw Data Worksheet'!C11</f>
        <v>8-01-2019</v>
      </c>
      <c r="F10" s="24" t="str">
        <f>'Raw Data Worksheet'!D11</f>
        <v>Deploy</v>
      </c>
      <c r="G10" s="25" t="s">
        <v>9</v>
      </c>
      <c r="H10" s="26">
        <f>'Raw Data Worksheet'!U11</f>
        <v>0.83680555555555602</v>
      </c>
      <c r="I10" s="27" t="s">
        <v>10</v>
      </c>
      <c r="J10" s="27" t="s">
        <v>10</v>
      </c>
      <c r="K10" s="27" t="s">
        <v>10</v>
      </c>
      <c r="L10" s="3">
        <f>'Raw Data Worksheet'!P11</f>
        <v>15.42</v>
      </c>
    </row>
    <row r="11" spans="1:1024" x14ac:dyDescent="0.15">
      <c r="A11" s="36" t="s">
        <v>50</v>
      </c>
      <c r="B11" s="36">
        <v>1124</v>
      </c>
      <c r="C11" s="36">
        <v>1</v>
      </c>
      <c r="D11" s="23">
        <v>2830</v>
      </c>
      <c r="E11" s="23" t="str">
        <f>'Raw Data Worksheet'!C12</f>
        <v>8-01-2019</v>
      </c>
      <c r="F11" s="24" t="str">
        <f>'Raw Data Worksheet'!D12</f>
        <v>Deploy</v>
      </c>
      <c r="G11" s="25" t="s">
        <v>9</v>
      </c>
      <c r="H11" s="26">
        <f>'Raw Data Worksheet'!U12</f>
        <v>0.85416666666666696</v>
      </c>
      <c r="I11" s="27" t="s">
        <v>10</v>
      </c>
      <c r="J11" s="27" t="s">
        <v>10</v>
      </c>
      <c r="K11" s="27" t="s">
        <v>10</v>
      </c>
      <c r="L11" s="3">
        <f>'Raw Data Worksheet'!P12</f>
        <v>15.42</v>
      </c>
    </row>
    <row r="12" spans="1:1024" x14ac:dyDescent="0.15">
      <c r="A12" s="36" t="s">
        <v>51</v>
      </c>
      <c r="B12" s="36">
        <v>1123</v>
      </c>
      <c r="C12" s="36">
        <v>1</v>
      </c>
      <c r="D12" s="23">
        <v>2904</v>
      </c>
      <c r="E12" s="23" t="str">
        <f>'Raw Data Worksheet'!C13</f>
        <v>8-01-2019</v>
      </c>
      <c r="F12" s="24" t="str">
        <f>'Raw Data Worksheet'!D13</f>
        <v>Deploy</v>
      </c>
      <c r="G12" s="25" t="s">
        <v>9</v>
      </c>
      <c r="H12" s="26">
        <f>'Raw Data Worksheet'!U13</f>
        <v>0.86875000000000002</v>
      </c>
      <c r="I12" s="27" t="s">
        <v>10</v>
      </c>
      <c r="J12" s="27" t="s">
        <v>10</v>
      </c>
      <c r="K12" s="27" t="s">
        <v>10</v>
      </c>
      <c r="L12" s="3">
        <f>'Raw Data Worksheet'!P13</f>
        <v>15.42</v>
      </c>
    </row>
    <row r="13" spans="1:1024" x14ac:dyDescent="0.15">
      <c r="A13" s="36" t="s">
        <v>52</v>
      </c>
      <c r="B13" s="36">
        <v>1125</v>
      </c>
      <c r="C13" s="36">
        <v>1</v>
      </c>
      <c r="D13" s="23">
        <v>2906</v>
      </c>
      <c r="E13" s="23" t="str">
        <f>'Raw Data Worksheet'!C14</f>
        <v>8-01-2019</v>
      </c>
      <c r="F13" s="24" t="str">
        <f>'Raw Data Worksheet'!D14</f>
        <v>Deploy</v>
      </c>
      <c r="G13" s="25" t="s">
        <v>9</v>
      </c>
      <c r="H13" s="26">
        <f>'Raw Data Worksheet'!U14</f>
        <v>0.88333333333333297</v>
      </c>
      <c r="I13" s="27" t="s">
        <v>10</v>
      </c>
      <c r="J13" s="27" t="s">
        <v>10</v>
      </c>
      <c r="K13" s="27" t="s">
        <v>10</v>
      </c>
      <c r="L13" s="3">
        <f>'Raw Data Worksheet'!P14</f>
        <v>15.42</v>
      </c>
    </row>
    <row r="14" spans="1:1024" x14ac:dyDescent="0.15">
      <c r="A14" s="36" t="s">
        <v>53</v>
      </c>
      <c r="B14" s="36">
        <v>1126</v>
      </c>
      <c r="C14" s="36">
        <v>1</v>
      </c>
      <c r="D14" s="23">
        <v>2780</v>
      </c>
      <c r="E14" s="23" t="str">
        <f>'Raw Data Worksheet'!C15</f>
        <v>8-01-2019</v>
      </c>
      <c r="F14" s="24" t="str">
        <f>'Raw Data Worksheet'!D15</f>
        <v>Deploy</v>
      </c>
      <c r="G14" s="25" t="s">
        <v>9</v>
      </c>
      <c r="H14" s="26">
        <f>'Raw Data Worksheet'!U15</f>
        <v>0.89444444444444404</v>
      </c>
      <c r="I14" s="27" t="s">
        <v>10</v>
      </c>
      <c r="J14" s="27" t="s">
        <v>10</v>
      </c>
      <c r="K14" s="27" t="s">
        <v>10</v>
      </c>
      <c r="L14" s="3">
        <f>'Raw Data Worksheet'!P15</f>
        <v>15.42</v>
      </c>
    </row>
    <row r="15" spans="1:1024" x14ac:dyDescent="0.15">
      <c r="A15" s="36" t="s">
        <v>54</v>
      </c>
      <c r="B15" s="36">
        <v>1129</v>
      </c>
      <c r="C15" s="36">
        <v>1</v>
      </c>
      <c r="D15" s="23">
        <v>2896</v>
      </c>
      <c r="E15" s="23" t="str">
        <f>'Raw Data Worksheet'!C16</f>
        <v>8-01-2019</v>
      </c>
      <c r="F15" s="24" t="str">
        <f>'Raw Data Worksheet'!D16</f>
        <v>Deploy</v>
      </c>
      <c r="G15" s="25" t="s">
        <v>9</v>
      </c>
      <c r="H15" s="26">
        <f>'Raw Data Worksheet'!U16</f>
        <v>0.92500000000000004</v>
      </c>
      <c r="I15" s="27" t="s">
        <v>10</v>
      </c>
      <c r="J15" s="27" t="s">
        <v>10</v>
      </c>
      <c r="K15" s="27" t="s">
        <v>10</v>
      </c>
      <c r="L15" s="3">
        <f>'Raw Data Worksheet'!P16</f>
        <v>15.42</v>
      </c>
    </row>
    <row r="16" spans="1:1024" x14ac:dyDescent="0.15">
      <c r="A16" s="36" t="s">
        <v>55</v>
      </c>
      <c r="B16" s="36">
        <v>1130</v>
      </c>
      <c r="C16" s="36">
        <v>1</v>
      </c>
      <c r="D16" s="23">
        <v>2947</v>
      </c>
      <c r="E16" s="23" t="str">
        <f>'Raw Data Worksheet'!C17</f>
        <v>8-01-2019</v>
      </c>
      <c r="F16" s="24" t="str">
        <f>'Raw Data Worksheet'!D17</f>
        <v>Deploy</v>
      </c>
      <c r="G16" s="25" t="s">
        <v>9</v>
      </c>
      <c r="H16" s="26">
        <f>'Raw Data Worksheet'!U17</f>
        <v>0.96111111111111103</v>
      </c>
      <c r="I16" s="27" t="s">
        <v>10</v>
      </c>
      <c r="J16" s="27" t="s">
        <v>10</v>
      </c>
      <c r="K16" s="27" t="s">
        <v>10</v>
      </c>
      <c r="L16" s="3">
        <f>'Raw Data Worksheet'!P17</f>
        <v>15.42</v>
      </c>
    </row>
    <row r="17" spans="1:12" x14ac:dyDescent="0.15">
      <c r="A17" s="36" t="s">
        <v>56</v>
      </c>
      <c r="B17" s="36">
        <v>1113</v>
      </c>
      <c r="C17" s="36">
        <v>1</v>
      </c>
      <c r="D17" s="23">
        <v>2838</v>
      </c>
      <c r="E17" s="23" t="str">
        <f>'Raw Data Worksheet'!C18</f>
        <v>8-03-2019</v>
      </c>
      <c r="F17" s="24" t="str">
        <f>'Raw Data Worksheet'!D18</f>
        <v>Deploy</v>
      </c>
      <c r="G17" s="25" t="s">
        <v>9</v>
      </c>
      <c r="H17" s="26">
        <f>'Raw Data Worksheet'!U18</f>
        <v>0.86875000000000002</v>
      </c>
      <c r="I17" s="27" t="s">
        <v>10</v>
      </c>
      <c r="J17" s="27" t="s">
        <v>10</v>
      </c>
      <c r="K17" s="27" t="s">
        <v>10</v>
      </c>
      <c r="L17" s="3">
        <f>'Raw Data Worksheet'!P18</f>
        <v>23.42</v>
      </c>
    </row>
    <row r="18" spans="1:12" x14ac:dyDescent="0.15">
      <c r="A18" s="36" t="s">
        <v>58</v>
      </c>
      <c r="B18" s="36">
        <v>1112</v>
      </c>
      <c r="C18" s="36">
        <v>1</v>
      </c>
      <c r="D18" s="23">
        <v>2955</v>
      </c>
      <c r="E18" s="23" t="str">
        <f>'Raw Data Worksheet'!C19</f>
        <v>8-03-2019</v>
      </c>
      <c r="F18" s="24" t="str">
        <f>'Raw Data Worksheet'!D19</f>
        <v>Deploy</v>
      </c>
      <c r="G18" s="25" t="s">
        <v>9</v>
      </c>
      <c r="H18" s="26">
        <f>'Raw Data Worksheet'!U19</f>
        <v>0.88819444444444395</v>
      </c>
      <c r="I18" s="27" t="s">
        <v>10</v>
      </c>
      <c r="J18" s="27" t="s">
        <v>10</v>
      </c>
      <c r="K18" s="27" t="s">
        <v>10</v>
      </c>
      <c r="L18" s="3">
        <f>'Raw Data Worksheet'!P19</f>
        <v>16.420000000000002</v>
      </c>
    </row>
    <row r="19" spans="1:12" x14ac:dyDescent="0.15">
      <c r="A19" s="36" t="s">
        <v>59</v>
      </c>
      <c r="B19" s="36">
        <v>1111</v>
      </c>
      <c r="C19" s="36">
        <v>1</v>
      </c>
      <c r="D19" s="23">
        <v>3046</v>
      </c>
      <c r="E19" s="23" t="str">
        <f>'Raw Data Worksheet'!C20</f>
        <v>8-03-2019</v>
      </c>
      <c r="F19" s="24" t="str">
        <f>'Raw Data Worksheet'!D20</f>
        <v>Deploy</v>
      </c>
      <c r="G19" s="25" t="s">
        <v>9</v>
      </c>
      <c r="H19" s="26">
        <f>'Raw Data Worksheet'!U20</f>
        <v>0.90625</v>
      </c>
      <c r="I19" s="27" t="s">
        <v>10</v>
      </c>
      <c r="J19" s="27" t="s">
        <v>10</v>
      </c>
      <c r="K19" s="27" t="s">
        <v>10</v>
      </c>
      <c r="L19" s="3">
        <f>'Raw Data Worksheet'!P20</f>
        <v>19.420000000000002</v>
      </c>
    </row>
    <row r="20" spans="1:12" x14ac:dyDescent="0.15">
      <c r="A20" s="36" t="s">
        <v>60</v>
      </c>
      <c r="B20" s="36">
        <v>1115</v>
      </c>
      <c r="C20" s="36">
        <v>1</v>
      </c>
      <c r="D20" s="23">
        <v>2061</v>
      </c>
      <c r="E20" s="23" t="str">
        <f>'Raw Data Worksheet'!C21</f>
        <v>8-03-2019</v>
      </c>
      <c r="F20" s="24" t="str">
        <f>'Raw Data Worksheet'!D21</f>
        <v>Deploy</v>
      </c>
      <c r="G20" s="25" t="s">
        <v>9</v>
      </c>
      <c r="H20" s="26">
        <f>'Raw Data Worksheet'!U21</f>
        <v>0.92916666666666703</v>
      </c>
      <c r="I20" s="27" t="s">
        <v>10</v>
      </c>
      <c r="J20" s="27" t="s">
        <v>10</v>
      </c>
      <c r="K20" s="27" t="s">
        <v>10</v>
      </c>
      <c r="L20" s="3">
        <f>'Raw Data Worksheet'!P21</f>
        <v>25.42</v>
      </c>
    </row>
    <row r="21" spans="1:12" x14ac:dyDescent="0.15">
      <c r="A21" s="36" t="s">
        <v>61</v>
      </c>
      <c r="B21" s="36">
        <v>2130</v>
      </c>
      <c r="C21" s="36">
        <v>2</v>
      </c>
      <c r="D21" s="23">
        <v>2946</v>
      </c>
      <c r="E21" s="23" t="str">
        <f>'Raw Data Worksheet'!C22</f>
        <v>8-04-2019</v>
      </c>
      <c r="F21" s="24" t="str">
        <f>'Raw Data Worksheet'!D22</f>
        <v>Deploy</v>
      </c>
      <c r="G21" s="25" t="s">
        <v>9</v>
      </c>
      <c r="H21" s="26">
        <f>'Raw Data Worksheet'!U22</f>
        <v>0.72638888888888897</v>
      </c>
      <c r="I21" s="27" t="s">
        <v>10</v>
      </c>
      <c r="J21" s="27" t="s">
        <v>10</v>
      </c>
      <c r="K21" s="27" t="s">
        <v>10</v>
      </c>
      <c r="L21" s="3">
        <f>'Raw Data Worksheet'!P22</f>
        <v>358.42</v>
      </c>
    </row>
    <row r="22" spans="1:12" x14ac:dyDescent="0.15">
      <c r="A22" s="36" t="s">
        <v>63</v>
      </c>
      <c r="B22" s="36">
        <v>2129</v>
      </c>
      <c r="C22" s="36">
        <v>2</v>
      </c>
      <c r="D22" s="23">
        <v>2984</v>
      </c>
      <c r="E22" s="23" t="str">
        <f>'Raw Data Worksheet'!C23</f>
        <v>8-04-2019</v>
      </c>
      <c r="F22" s="24" t="str">
        <f>'Raw Data Worksheet'!D23</f>
        <v>Deploy</v>
      </c>
      <c r="G22" s="25" t="s">
        <v>9</v>
      </c>
      <c r="H22" s="26">
        <f>'Raw Data Worksheet'!U23</f>
        <v>0.74583333333333302</v>
      </c>
      <c r="I22" s="27" t="s">
        <v>10</v>
      </c>
      <c r="J22" s="27" t="s">
        <v>10</v>
      </c>
      <c r="K22" s="27" t="s">
        <v>10</v>
      </c>
      <c r="L22" s="3">
        <f>'Raw Data Worksheet'!P23</f>
        <v>15.42</v>
      </c>
    </row>
    <row r="23" spans="1:12" x14ac:dyDescent="0.15">
      <c r="A23" s="36" t="s">
        <v>51</v>
      </c>
      <c r="B23" s="36">
        <v>1123</v>
      </c>
      <c r="C23" s="36">
        <v>1</v>
      </c>
      <c r="D23" s="23">
        <v>2904</v>
      </c>
      <c r="E23" s="23" t="str">
        <f>'Raw Data Worksheet'!C24</f>
        <v>8-04-2019</v>
      </c>
      <c r="F23" s="28" t="str">
        <f>'Raw Data Worksheet'!D24</f>
        <v>SVC1.1</v>
      </c>
      <c r="G23" s="26">
        <f>'Raw Data Worksheet'!T24</f>
        <v>0.75138888888888899</v>
      </c>
      <c r="H23" s="26">
        <f>'Raw Data Worksheet'!U24</f>
        <v>0.77083333333333304</v>
      </c>
      <c r="I23" s="3">
        <f>'Raw Data Worksheet'!N24</f>
        <v>1.4200000000000159</v>
      </c>
      <c r="J23" s="3">
        <f>'Raw Data Worksheet'!I24</f>
        <v>165.42</v>
      </c>
      <c r="K23" s="3">
        <f>'Raw Data Worksheet'!J24</f>
        <v>15</v>
      </c>
      <c r="L23" s="3">
        <f>'Raw Data Worksheet'!P24</f>
        <v>8.4200000000000159</v>
      </c>
    </row>
    <row r="24" spans="1:12" x14ac:dyDescent="0.15">
      <c r="A24" s="36" t="s">
        <v>52</v>
      </c>
      <c r="B24" s="36">
        <v>1125</v>
      </c>
      <c r="C24" s="36">
        <v>1</v>
      </c>
      <c r="D24" s="23">
        <v>2906</v>
      </c>
      <c r="E24" s="23" t="str">
        <f>'Raw Data Worksheet'!C25</f>
        <v>8-04-2019</v>
      </c>
      <c r="F24" s="28" t="str">
        <f>'Raw Data Worksheet'!D25</f>
        <v>SVC1.1</v>
      </c>
      <c r="G24" s="26">
        <f>'Raw Data Worksheet'!T25</f>
        <v>0.77152777777777803</v>
      </c>
      <c r="H24" s="26">
        <f>'Raw Data Worksheet'!U25</f>
        <v>0.78888888888888897</v>
      </c>
      <c r="I24" s="3">
        <f>'Raw Data Worksheet'!N25</f>
        <v>334.42</v>
      </c>
      <c r="J24" s="3">
        <f>'Raw Data Worksheet'!I25</f>
        <v>54.42</v>
      </c>
      <c r="K24" s="3">
        <f>'Raw Data Worksheet'!J25</f>
        <v>9</v>
      </c>
      <c r="L24" s="3">
        <f>'Raw Data Worksheet'!P25</f>
        <v>22.42</v>
      </c>
    </row>
    <row r="25" spans="1:12" x14ac:dyDescent="0.15">
      <c r="A25" s="36" t="s">
        <v>54</v>
      </c>
      <c r="B25" s="36">
        <v>1129</v>
      </c>
      <c r="C25" s="36">
        <v>1</v>
      </c>
      <c r="D25" s="23">
        <v>2869</v>
      </c>
      <c r="E25" s="23" t="str">
        <f>'Raw Data Worksheet'!C26</f>
        <v>8-04-2019</v>
      </c>
      <c r="F25" s="29" t="str">
        <f>'Raw Data Worksheet'!D26</f>
        <v>DEMOB</v>
      </c>
      <c r="G25" s="26">
        <f>'Raw Data Worksheet'!T26</f>
        <v>0.79861111111111105</v>
      </c>
      <c r="H25" s="30" t="s">
        <v>11</v>
      </c>
      <c r="I25" s="3">
        <f>'Raw Data Worksheet'!N26</f>
        <v>348.42</v>
      </c>
      <c r="J25" s="3">
        <f>'Raw Data Worksheet'!I26</f>
        <v>191.42</v>
      </c>
      <c r="K25" s="3">
        <f>'Raw Data Worksheet'!J26</f>
        <v>8.5</v>
      </c>
      <c r="L25" s="31" t="s">
        <v>10</v>
      </c>
    </row>
    <row r="26" spans="1:12" x14ac:dyDescent="0.15">
      <c r="A26" s="36" t="s">
        <v>53</v>
      </c>
      <c r="B26" s="36">
        <v>1126</v>
      </c>
      <c r="C26" s="36">
        <v>1</v>
      </c>
      <c r="D26" s="23">
        <v>2780</v>
      </c>
      <c r="E26" s="23" t="str">
        <f>'Raw Data Worksheet'!C27</f>
        <v>8-04-2019</v>
      </c>
      <c r="F26" s="28" t="str">
        <f>'Raw Data Worksheet'!D27</f>
        <v>SVC1.1</v>
      </c>
      <c r="G26" s="26">
        <f>'Raw Data Worksheet'!T27</f>
        <v>0.81041666666666701</v>
      </c>
      <c r="H26" s="26">
        <f>'Raw Data Worksheet'!U27</f>
        <v>0.82916666666666705</v>
      </c>
      <c r="I26" s="3">
        <f>'Raw Data Worksheet'!N27</f>
        <v>1.4200000000000159</v>
      </c>
      <c r="J26" s="3">
        <f>'Raw Data Worksheet'!I27</f>
        <v>105.42</v>
      </c>
      <c r="K26" s="3">
        <f>'Raw Data Worksheet'!J27</f>
        <v>0</v>
      </c>
      <c r="L26" s="3">
        <f>'Raw Data Worksheet'!P27</f>
        <v>18.420000000000002</v>
      </c>
    </row>
    <row r="27" spans="1:12" x14ac:dyDescent="0.15">
      <c r="A27" s="36" t="s">
        <v>50</v>
      </c>
      <c r="B27" s="36">
        <v>1124</v>
      </c>
      <c r="C27" s="36">
        <v>1</v>
      </c>
      <c r="D27" s="23">
        <v>2830</v>
      </c>
      <c r="E27" s="23" t="str">
        <f>'Raw Data Worksheet'!C28</f>
        <v>8-04-2019</v>
      </c>
      <c r="F27" s="28" t="str">
        <f>'Raw Data Worksheet'!D28</f>
        <v>SVC1.1</v>
      </c>
      <c r="G27" s="26">
        <f>'Raw Data Worksheet'!T28</f>
        <v>0.83055555555555605</v>
      </c>
      <c r="H27" s="26">
        <f>'Raw Data Worksheet'!U28</f>
        <v>0.85138888888888897</v>
      </c>
      <c r="I27" s="3">
        <f>'Raw Data Worksheet'!N28</f>
        <v>9.4200000000000159</v>
      </c>
      <c r="J27" s="3">
        <f>'Raw Data Worksheet'!I28</f>
        <v>206.42</v>
      </c>
      <c r="K27" s="3">
        <f>'Raw Data Worksheet'!J28</f>
        <v>6</v>
      </c>
      <c r="L27" s="3">
        <f>'Raw Data Worksheet'!P28</f>
        <v>7.4200000000000159</v>
      </c>
    </row>
    <row r="28" spans="1:12" x14ac:dyDescent="0.15">
      <c r="A28" s="36" t="s">
        <v>67</v>
      </c>
      <c r="B28" s="36">
        <v>2116</v>
      </c>
      <c r="C28" s="36">
        <v>2</v>
      </c>
      <c r="D28" s="23">
        <v>2869</v>
      </c>
      <c r="E28" s="23" t="str">
        <f>'Raw Data Worksheet'!C29</f>
        <v>8-04-2019</v>
      </c>
      <c r="F28" s="24" t="str">
        <f>'Raw Data Worksheet'!D29</f>
        <v>Deploy</v>
      </c>
      <c r="G28" s="25" t="s">
        <v>9</v>
      </c>
      <c r="H28" s="26">
        <f>'Raw Data Worksheet'!U29</f>
        <v>0.86319444444444404</v>
      </c>
      <c r="I28" s="27" t="s">
        <v>10</v>
      </c>
      <c r="J28" s="27" t="s">
        <v>10</v>
      </c>
      <c r="K28" s="27" t="s">
        <v>10</v>
      </c>
      <c r="L28" s="3">
        <f>'Raw Data Worksheet'!P29</f>
        <v>13.420000000000016</v>
      </c>
    </row>
    <row r="29" spans="1:12" x14ac:dyDescent="0.15">
      <c r="A29" s="36" t="s">
        <v>49</v>
      </c>
      <c r="B29" s="36">
        <v>1122</v>
      </c>
      <c r="C29" s="36">
        <v>1</v>
      </c>
      <c r="D29" s="23">
        <v>2901</v>
      </c>
      <c r="E29" s="23" t="str">
        <f>'Raw Data Worksheet'!C30</f>
        <v>8-04-2019</v>
      </c>
      <c r="F29" s="28" t="str">
        <f>'Raw Data Worksheet'!D30</f>
        <v>SVC1.1</v>
      </c>
      <c r="G29" s="26">
        <f>'Raw Data Worksheet'!T30</f>
        <v>0.86597222222222203</v>
      </c>
      <c r="H29" s="26">
        <f>'Raw Data Worksheet'!U30</f>
        <v>0.87916666666666698</v>
      </c>
      <c r="I29" s="3">
        <f>'Raw Data Worksheet'!N30</f>
        <v>35.42</v>
      </c>
      <c r="J29" s="3">
        <f>'Raw Data Worksheet'!I30</f>
        <v>229.42</v>
      </c>
      <c r="K29" s="3">
        <f>'Raw Data Worksheet'!J30</f>
        <v>22</v>
      </c>
      <c r="L29" s="3">
        <f>'Raw Data Worksheet'!P30</f>
        <v>19.420000000000002</v>
      </c>
    </row>
    <row r="30" spans="1:12" x14ac:dyDescent="0.15">
      <c r="A30" s="36" t="s">
        <v>48</v>
      </c>
      <c r="B30" s="36">
        <v>1121</v>
      </c>
      <c r="C30" s="36">
        <v>1</v>
      </c>
      <c r="D30" s="23">
        <v>2908</v>
      </c>
      <c r="E30" s="23" t="str">
        <f>'Raw Data Worksheet'!C31</f>
        <v>8-04-2019</v>
      </c>
      <c r="F30" s="28" t="str">
        <f>'Raw Data Worksheet'!D31</f>
        <v>SVC1.1</v>
      </c>
      <c r="G30" s="26">
        <f>'Raw Data Worksheet'!T31</f>
        <v>0.87986111111111098</v>
      </c>
      <c r="H30" s="26">
        <f>'Raw Data Worksheet'!U31</f>
        <v>0.89166666666666705</v>
      </c>
      <c r="I30" s="3">
        <f>'Raw Data Worksheet'!N31</f>
        <v>344.42</v>
      </c>
      <c r="J30" s="3">
        <f>'Raw Data Worksheet'!I31</f>
        <v>150.41999999999999</v>
      </c>
      <c r="K30" s="3">
        <f>'Raw Data Worksheet'!J31</f>
        <v>14</v>
      </c>
      <c r="L30" s="3">
        <f>'Raw Data Worksheet'!P31</f>
        <v>10.420000000000016</v>
      </c>
    </row>
    <row r="31" spans="1:12" x14ac:dyDescent="0.15">
      <c r="A31" s="36" t="s">
        <v>46</v>
      </c>
      <c r="B31" s="36">
        <v>1119</v>
      </c>
      <c r="C31" s="36">
        <v>1</v>
      </c>
      <c r="D31" s="23">
        <v>3044</v>
      </c>
      <c r="E31" s="23" t="str">
        <f>'Raw Data Worksheet'!C32</f>
        <v>8-04-2019</v>
      </c>
      <c r="F31" s="28" t="str">
        <f>'Raw Data Worksheet'!D32</f>
        <v>SVC1.1</v>
      </c>
      <c r="G31" s="26">
        <f>'Raw Data Worksheet'!T32</f>
        <v>0.89236111111111105</v>
      </c>
      <c r="H31" s="26">
        <f>'Raw Data Worksheet'!U32</f>
        <v>0.91111111111111098</v>
      </c>
      <c r="I31" s="3">
        <f>'Raw Data Worksheet'!N32</f>
        <v>357.42</v>
      </c>
      <c r="J31" s="3">
        <f>'Raw Data Worksheet'!I32</f>
        <v>178.42</v>
      </c>
      <c r="K31" s="3">
        <f>'Raw Data Worksheet'!J32</f>
        <v>12</v>
      </c>
      <c r="L31" s="3">
        <f>'Raw Data Worksheet'!P32</f>
        <v>16.420000000000002</v>
      </c>
    </row>
    <row r="32" spans="1:12" x14ac:dyDescent="0.15">
      <c r="A32" s="36" t="s">
        <v>47</v>
      </c>
      <c r="B32" s="36">
        <v>1120</v>
      </c>
      <c r="C32" s="36">
        <v>1</v>
      </c>
      <c r="D32" s="23">
        <v>2877</v>
      </c>
      <c r="E32" s="23" t="str">
        <f>'Raw Data Worksheet'!C33</f>
        <v>8-04-2019</v>
      </c>
      <c r="F32" s="28" t="str">
        <f>'Raw Data Worksheet'!D33</f>
        <v>SVC1.1</v>
      </c>
      <c r="G32" s="26">
        <f>'Raw Data Worksheet'!T33</f>
        <v>0.91111111111111098</v>
      </c>
      <c r="H32" s="26">
        <f>'Raw Data Worksheet'!U33</f>
        <v>0.92361111111111105</v>
      </c>
      <c r="I32" s="3">
        <f>'Raw Data Worksheet'!N33</f>
        <v>17.420000000000002</v>
      </c>
      <c r="J32" s="3">
        <f>'Raw Data Worksheet'!I33</f>
        <v>178.42</v>
      </c>
      <c r="K32" s="3">
        <f>'Raw Data Worksheet'!J33</f>
        <v>22</v>
      </c>
      <c r="L32" s="3">
        <f>'Raw Data Worksheet'!P33</f>
        <v>11.420000000000016</v>
      </c>
    </row>
    <row r="33" spans="1:12" x14ac:dyDescent="0.15">
      <c r="A33" s="36" t="s">
        <v>45</v>
      </c>
      <c r="B33" s="36">
        <v>1118</v>
      </c>
      <c r="C33" s="36">
        <v>1</v>
      </c>
      <c r="D33" s="23">
        <v>2868</v>
      </c>
      <c r="E33" s="23" t="str">
        <f>'Raw Data Worksheet'!C34</f>
        <v>8-04-2019</v>
      </c>
      <c r="F33" s="28" t="str">
        <f>'Raw Data Worksheet'!D34</f>
        <v>SVC1.1</v>
      </c>
      <c r="G33" s="26">
        <f>'Raw Data Worksheet'!T34</f>
        <v>0.92361111111111105</v>
      </c>
      <c r="H33" s="26">
        <f>'Raw Data Worksheet'!U34</f>
        <v>0.94722222222222197</v>
      </c>
      <c r="I33" s="3">
        <f>'Raw Data Worksheet'!N34</f>
        <v>328.42</v>
      </c>
      <c r="J33" s="3">
        <f>'Raw Data Worksheet'!I34</f>
        <v>195.42</v>
      </c>
      <c r="K33" s="3">
        <f>'Raw Data Worksheet'!J34</f>
        <v>23</v>
      </c>
      <c r="L33" s="3">
        <f>'Raw Data Worksheet'!P34</f>
        <v>1.4200000000000159</v>
      </c>
    </row>
    <row r="34" spans="1:12" x14ac:dyDescent="0.15">
      <c r="A34" s="36" t="s">
        <v>55</v>
      </c>
      <c r="B34" s="36">
        <v>1130</v>
      </c>
      <c r="C34" s="36">
        <v>1</v>
      </c>
      <c r="D34" s="23">
        <v>2947</v>
      </c>
      <c r="E34" s="23" t="str">
        <f>'Raw Data Worksheet'!C35</f>
        <v>8-04-2019</v>
      </c>
      <c r="F34" s="29" t="str">
        <f>'Raw Data Worksheet'!D35</f>
        <v>DEMOB</v>
      </c>
      <c r="G34" s="26">
        <f>'Raw Data Worksheet'!T35</f>
        <v>0.94861111111111096</v>
      </c>
      <c r="H34" s="30" t="s">
        <v>11</v>
      </c>
      <c r="I34" s="3">
        <f>'Raw Data Worksheet'!N35</f>
        <v>1.4200000000000159</v>
      </c>
      <c r="J34" s="3">
        <f>'Raw Data Worksheet'!I35</f>
        <v>176.42</v>
      </c>
      <c r="K34" s="3">
        <f>'Raw Data Worksheet'!J35</f>
        <v>35</v>
      </c>
      <c r="L34" s="31" t="s">
        <v>10</v>
      </c>
    </row>
    <row r="35" spans="1:12" x14ac:dyDescent="0.15">
      <c r="A35" s="36" t="s">
        <v>42</v>
      </c>
      <c r="B35" s="36">
        <v>1117</v>
      </c>
      <c r="C35" s="36">
        <v>1</v>
      </c>
      <c r="D35" s="23">
        <v>2846</v>
      </c>
      <c r="E35" s="23" t="str">
        <f>'Raw Data Worksheet'!C36</f>
        <v>8-04-2019</v>
      </c>
      <c r="F35" s="28" t="str">
        <f>'Raw Data Worksheet'!D36</f>
        <v>SVC1.1</v>
      </c>
      <c r="G35" s="26">
        <f>'Raw Data Worksheet'!T36</f>
        <v>0.95763888888888904</v>
      </c>
      <c r="H35" s="26"/>
      <c r="I35" s="3">
        <f>'Raw Data Worksheet'!N36</f>
        <v>346.42</v>
      </c>
      <c r="J35" s="3">
        <f>'Raw Data Worksheet'!I36</f>
        <v>177.42</v>
      </c>
      <c r="K35" s="3">
        <f>'Raw Data Worksheet'!J36</f>
        <v>12</v>
      </c>
      <c r="L35" s="3">
        <f>'Raw Data Worksheet'!P36</f>
        <v>14.420000000000016</v>
      </c>
    </row>
    <row r="36" spans="1:12" x14ac:dyDescent="0.15">
      <c r="A36" s="36" t="s">
        <v>68</v>
      </c>
      <c r="B36" s="36">
        <v>2114</v>
      </c>
      <c r="C36" s="36">
        <v>2</v>
      </c>
      <c r="D36" s="23">
        <v>2947</v>
      </c>
      <c r="E36" s="23" t="str">
        <f>'Raw Data Worksheet'!C37</f>
        <v>8-04-2019</v>
      </c>
      <c r="F36" s="24" t="str">
        <f>'Raw Data Worksheet'!D37</f>
        <v>Deploy</v>
      </c>
      <c r="G36" s="25" t="s">
        <v>9</v>
      </c>
      <c r="H36" s="26">
        <f>'Raw Data Worksheet'!U37</f>
        <v>0.98611111111111105</v>
      </c>
      <c r="I36" s="27" t="s">
        <v>10</v>
      </c>
      <c r="J36" s="27" t="s">
        <v>10</v>
      </c>
      <c r="K36" s="27" t="s">
        <v>10</v>
      </c>
      <c r="L36" s="3">
        <f>'Raw Data Worksheet'!P37</f>
        <v>15.42</v>
      </c>
    </row>
    <row r="37" spans="1:12" x14ac:dyDescent="0.15">
      <c r="A37" s="36" t="s">
        <v>59</v>
      </c>
      <c r="B37" s="36">
        <v>1111</v>
      </c>
      <c r="C37" s="36">
        <v>1</v>
      </c>
      <c r="D37" s="23">
        <v>3046</v>
      </c>
      <c r="E37" s="23" t="str">
        <f>'Raw Data Worksheet'!C38</f>
        <v>8-05-2019</v>
      </c>
      <c r="F37" s="28" t="str">
        <f>'Raw Data Worksheet'!D38</f>
        <v>SVC1.2</v>
      </c>
      <c r="G37" s="26">
        <f>'Raw Data Worksheet'!T38</f>
        <v>0.89930555555555602</v>
      </c>
      <c r="H37" s="26">
        <f>'Raw Data Worksheet'!U38</f>
        <v>0.91180555555555598</v>
      </c>
      <c r="I37" s="3">
        <f>'Raw Data Worksheet'!N38</f>
        <v>40.42</v>
      </c>
      <c r="J37" s="3">
        <f>'Raw Data Worksheet'!I38</f>
        <v>72.42</v>
      </c>
      <c r="K37" s="3">
        <f>'Raw Data Worksheet'!J38</f>
        <v>18</v>
      </c>
      <c r="L37" s="3">
        <f>'Raw Data Worksheet'!P38</f>
        <v>35.42</v>
      </c>
    </row>
    <row r="38" spans="1:12" x14ac:dyDescent="0.15">
      <c r="A38" s="36" t="s">
        <v>58</v>
      </c>
      <c r="B38" s="36">
        <v>1112</v>
      </c>
      <c r="C38" s="36">
        <v>1</v>
      </c>
      <c r="D38" s="23">
        <v>2955</v>
      </c>
      <c r="E38" s="23" t="str">
        <f>'Raw Data Worksheet'!C39</f>
        <v>8-05-2019</v>
      </c>
      <c r="F38" s="28" t="str">
        <f>'Raw Data Worksheet'!D39</f>
        <v>SVC1.2</v>
      </c>
      <c r="G38" s="26">
        <f>'Raw Data Worksheet'!T39</f>
        <v>0.91249999999999998</v>
      </c>
      <c r="H38" s="26">
        <f>'Raw Data Worksheet'!U39</f>
        <v>0.92291666666666705</v>
      </c>
      <c r="I38" s="3">
        <f>'Raw Data Worksheet'!N39</f>
        <v>355.42</v>
      </c>
      <c r="J38" s="3">
        <f>'Raw Data Worksheet'!I39</f>
        <v>193.42</v>
      </c>
      <c r="K38" s="3">
        <f>'Raw Data Worksheet'!J39</f>
        <v>7</v>
      </c>
      <c r="L38" s="3">
        <f>'Raw Data Worksheet'!P39</f>
        <v>14.420000000000016</v>
      </c>
    </row>
    <row r="39" spans="1:12" x14ac:dyDescent="0.15">
      <c r="A39" s="36" t="s">
        <v>56</v>
      </c>
      <c r="B39" s="36">
        <v>1113</v>
      </c>
      <c r="C39" s="36">
        <v>1</v>
      </c>
      <c r="D39" s="23">
        <v>2838</v>
      </c>
      <c r="E39" s="23" t="str">
        <f>'Raw Data Worksheet'!C40</f>
        <v>8-05-2019</v>
      </c>
      <c r="F39" s="28" t="str">
        <f>'Raw Data Worksheet'!D40</f>
        <v>SVC1.2</v>
      </c>
      <c r="G39" s="26">
        <f>'Raw Data Worksheet'!T40</f>
        <v>0.92500000000000004</v>
      </c>
      <c r="H39" s="26">
        <f>'Raw Data Worksheet'!U40</f>
        <v>0.93611111111111101</v>
      </c>
      <c r="I39" s="3">
        <f>'Raw Data Worksheet'!N40</f>
        <v>359.42</v>
      </c>
      <c r="J39" s="3">
        <f>'Raw Data Worksheet'!I40</f>
        <v>166.42</v>
      </c>
      <c r="K39" s="3">
        <f>'Raw Data Worksheet'!J40</f>
        <v>15</v>
      </c>
      <c r="L39" s="3">
        <f>'Raw Data Worksheet'!P40</f>
        <v>11.420000000000016</v>
      </c>
    </row>
    <row r="40" spans="1:12" x14ac:dyDescent="0.15">
      <c r="A40" s="36" t="s">
        <v>60</v>
      </c>
      <c r="B40" s="36">
        <v>1115</v>
      </c>
      <c r="C40" s="36">
        <v>1</v>
      </c>
      <c r="D40" s="23">
        <v>2861</v>
      </c>
      <c r="E40" s="23" t="str">
        <f>'Raw Data Worksheet'!C41</f>
        <v>8-05-2019</v>
      </c>
      <c r="F40" s="28" t="str">
        <f>'Raw Data Worksheet'!D41</f>
        <v>SVC1.2</v>
      </c>
      <c r="G40" s="26">
        <f>'Raw Data Worksheet'!T41</f>
        <v>0.938194444444445</v>
      </c>
      <c r="H40" s="32" t="s">
        <v>12</v>
      </c>
      <c r="I40" s="3">
        <f>'Raw Data Worksheet'!N41</f>
        <v>315.42</v>
      </c>
      <c r="J40" s="3">
        <f>'Raw Data Worksheet'!I41</f>
        <v>17.420000000000002</v>
      </c>
      <c r="K40" s="3">
        <f>'Raw Data Worksheet'!J41</f>
        <v>10</v>
      </c>
      <c r="L40" s="3">
        <f>'Raw Data Worksheet'!P41</f>
        <v>20.420000000000002</v>
      </c>
    </row>
    <row r="41" spans="1:12" x14ac:dyDescent="0.15">
      <c r="A41" s="36" t="s">
        <v>53</v>
      </c>
      <c r="B41" s="36">
        <v>1126</v>
      </c>
      <c r="C41" s="36">
        <v>1</v>
      </c>
      <c r="D41" s="23">
        <v>2780</v>
      </c>
      <c r="E41" s="23" t="str">
        <f>'Raw Data Worksheet'!C42</f>
        <v>8-07-2019</v>
      </c>
      <c r="F41" s="28" t="str">
        <f>'Raw Data Worksheet'!D42</f>
        <v>SVC2.1</v>
      </c>
      <c r="G41" s="26">
        <f>'Raw Data Worksheet'!T42</f>
        <v>0.69791666666666696</v>
      </c>
      <c r="H41" s="26">
        <f>'Raw Data Worksheet'!U42</f>
        <v>0.74375000000000002</v>
      </c>
      <c r="I41" s="3">
        <f>'Raw Data Worksheet'!N42</f>
        <v>336.42</v>
      </c>
      <c r="J41" s="3">
        <f>'Raw Data Worksheet'!I42</f>
        <v>116.42</v>
      </c>
      <c r="K41" s="3">
        <f>'Raw Data Worksheet'!J42</f>
        <v>9</v>
      </c>
      <c r="L41" s="3">
        <f>'Raw Data Worksheet'!P42</f>
        <v>14.420000000000016</v>
      </c>
    </row>
    <row r="42" spans="1:12" x14ac:dyDescent="0.15">
      <c r="A42" s="36" t="s">
        <v>52</v>
      </c>
      <c r="B42" s="36">
        <v>1125</v>
      </c>
      <c r="C42" s="36">
        <v>1</v>
      </c>
      <c r="D42" s="23">
        <v>2906</v>
      </c>
      <c r="E42" s="23" t="str">
        <f>'Raw Data Worksheet'!C43</f>
        <v>8-07-2019</v>
      </c>
      <c r="F42" s="28" t="str">
        <f>'Raw Data Worksheet'!D43</f>
        <v>SVC2.1</v>
      </c>
      <c r="G42" s="26">
        <f>'Raw Data Worksheet'!T43</f>
        <v>0.74444444444444402</v>
      </c>
      <c r="H42" s="26">
        <f>'Raw Data Worksheet'!U43</f>
        <v>0.75624999999999998</v>
      </c>
      <c r="I42" s="3">
        <f>'Raw Data Worksheet'!N43</f>
        <v>37.42</v>
      </c>
      <c r="J42" s="3">
        <f>'Raw Data Worksheet'!I43</f>
        <v>247.42</v>
      </c>
      <c r="K42" s="3">
        <f>'Raw Data Worksheet'!J43</f>
        <v>7</v>
      </c>
      <c r="L42" s="3">
        <f>'Raw Data Worksheet'!P43</f>
        <v>13.420000000000016</v>
      </c>
    </row>
    <row r="43" spans="1:12" x14ac:dyDescent="0.15">
      <c r="A43" s="36" t="s">
        <v>51</v>
      </c>
      <c r="B43" s="36">
        <v>1123</v>
      </c>
      <c r="C43" s="36">
        <v>1</v>
      </c>
      <c r="D43" s="23">
        <v>2904</v>
      </c>
      <c r="E43" s="23" t="str">
        <f>'Raw Data Worksheet'!C44</f>
        <v>8-07-2019</v>
      </c>
      <c r="F43" s="28" t="str">
        <f>'Raw Data Worksheet'!D44</f>
        <v>SVC2.1</v>
      </c>
      <c r="G43" s="26">
        <f>'Raw Data Worksheet'!T44</f>
        <v>0.75694444444444398</v>
      </c>
      <c r="H43" s="26">
        <f>'Raw Data Worksheet'!U44</f>
        <v>0.77291666666666703</v>
      </c>
      <c r="I43" s="3">
        <f>'Raw Data Worksheet'!N44</f>
        <v>75.42</v>
      </c>
      <c r="J43" s="3">
        <f>'Raw Data Worksheet'!I44</f>
        <v>37.42</v>
      </c>
      <c r="K43" s="3">
        <f>'Raw Data Worksheet'!J44</f>
        <v>11</v>
      </c>
      <c r="L43" s="3">
        <f>'Raw Data Worksheet'!P44</f>
        <v>11.420000000000016</v>
      </c>
    </row>
    <row r="44" spans="1:12" x14ac:dyDescent="0.15">
      <c r="A44" s="36" t="s">
        <v>50</v>
      </c>
      <c r="B44" s="36">
        <v>1124</v>
      </c>
      <c r="C44" s="36">
        <v>1</v>
      </c>
      <c r="D44" s="23">
        <v>2830</v>
      </c>
      <c r="E44" s="23" t="str">
        <f>'Raw Data Worksheet'!C45</f>
        <v>8-07-2019</v>
      </c>
      <c r="F44" s="28" t="str">
        <f>'Raw Data Worksheet'!D45</f>
        <v>SVC2.1</v>
      </c>
      <c r="G44" s="26">
        <f>'Raw Data Worksheet'!T45</f>
        <v>0.77291666666666703</v>
      </c>
      <c r="H44" s="26">
        <f>'Raw Data Worksheet'!U45</f>
        <v>0.78541666666666698</v>
      </c>
      <c r="I44" s="3">
        <f>'Raw Data Worksheet'!N45</f>
        <v>10.420000000000016</v>
      </c>
      <c r="J44" s="3">
        <f>'Raw Data Worksheet'!I45</f>
        <v>301.42</v>
      </c>
      <c r="K44" s="3">
        <f>'Raw Data Worksheet'!J45</f>
        <v>20</v>
      </c>
      <c r="L44" s="3">
        <f>'Raw Data Worksheet'!P45</f>
        <v>16.420000000000002</v>
      </c>
    </row>
    <row r="45" spans="1:12" x14ac:dyDescent="0.15">
      <c r="A45" s="36" t="s">
        <v>67</v>
      </c>
      <c r="B45" s="36">
        <v>2116</v>
      </c>
      <c r="C45" s="36">
        <v>2</v>
      </c>
      <c r="D45" s="23">
        <v>2869</v>
      </c>
      <c r="E45" s="23" t="str">
        <f>'Raw Data Worksheet'!C46</f>
        <v>8-07-2019</v>
      </c>
      <c r="F45" s="28" t="str">
        <f>'Raw Data Worksheet'!D46</f>
        <v>SVC2.1</v>
      </c>
      <c r="G45" s="26">
        <f>'Raw Data Worksheet'!T46</f>
        <v>0.78680555555555598</v>
      </c>
      <c r="H45" s="26">
        <f>'Raw Data Worksheet'!U46</f>
        <v>0.79791666666666705</v>
      </c>
      <c r="I45" s="3">
        <f>'Raw Data Worksheet'!N46</f>
        <v>2.4200000000000159</v>
      </c>
      <c r="J45" s="3">
        <f>'Raw Data Worksheet'!I46</f>
        <v>192.42</v>
      </c>
      <c r="K45" s="3">
        <f>'Raw Data Worksheet'!J46</f>
        <v>24</v>
      </c>
      <c r="L45" s="3">
        <f>'Raw Data Worksheet'!P46</f>
        <v>9.4200000000000159</v>
      </c>
    </row>
    <row r="46" spans="1:12" x14ac:dyDescent="0.15">
      <c r="A46" s="36" t="s">
        <v>60</v>
      </c>
      <c r="B46" s="36">
        <v>1115</v>
      </c>
      <c r="C46" s="36">
        <v>1</v>
      </c>
      <c r="D46" s="23">
        <v>2861</v>
      </c>
      <c r="E46" s="23" t="str">
        <f>'Raw Data Worksheet'!C47</f>
        <v>8-07-2019</v>
      </c>
      <c r="F46" s="28" t="str">
        <f>'Raw Data Worksheet'!D47</f>
        <v>SVC2.1</v>
      </c>
      <c r="G46" s="26">
        <f>'Raw Data Worksheet'!T47</f>
        <v>0.79861111111111105</v>
      </c>
      <c r="H46" s="26">
        <f>'Raw Data Worksheet'!U47</f>
        <v>0.80972222222222201</v>
      </c>
      <c r="I46" s="3">
        <f>'Raw Data Worksheet'!N47</f>
        <v>349.42</v>
      </c>
      <c r="J46" s="3">
        <f>'Raw Data Worksheet'!I47</f>
        <v>158.41999999999999</v>
      </c>
      <c r="K46" s="3">
        <f>'Raw Data Worksheet'!J47</f>
        <v>11</v>
      </c>
      <c r="L46" s="3">
        <f>'Raw Data Worksheet'!P47</f>
        <v>21.42</v>
      </c>
    </row>
    <row r="47" spans="1:12" x14ac:dyDescent="0.15">
      <c r="A47" s="36" t="s">
        <v>49</v>
      </c>
      <c r="B47" s="36">
        <v>1122</v>
      </c>
      <c r="C47" s="36">
        <v>1</v>
      </c>
      <c r="D47" s="23">
        <v>2901</v>
      </c>
      <c r="E47" s="23" t="str">
        <f>'Raw Data Worksheet'!C48</f>
        <v>8-07-2019</v>
      </c>
      <c r="F47" s="28" t="str">
        <f>'Raw Data Worksheet'!D48</f>
        <v>SVC2.1</v>
      </c>
      <c r="G47" s="26">
        <f>'Raw Data Worksheet'!T48</f>
        <v>0.81041666666666701</v>
      </c>
      <c r="H47" s="26">
        <f>'Raw Data Worksheet'!U48</f>
        <v>0.82638888888888895</v>
      </c>
      <c r="I47" s="3">
        <f>'Raw Data Worksheet'!N48</f>
        <v>80.42</v>
      </c>
      <c r="J47" s="3">
        <f>'Raw Data Worksheet'!I48</f>
        <v>259.42</v>
      </c>
      <c r="K47" s="3">
        <f>'Raw Data Worksheet'!J48</f>
        <v>24</v>
      </c>
      <c r="L47" s="3">
        <f>'Raw Data Worksheet'!P48</f>
        <v>5.4200000000000159</v>
      </c>
    </row>
    <row r="48" spans="1:12" x14ac:dyDescent="0.15">
      <c r="A48" s="36" t="s">
        <v>48</v>
      </c>
      <c r="B48" s="36">
        <v>1121</v>
      </c>
      <c r="C48" s="36">
        <v>1</v>
      </c>
      <c r="D48" s="23">
        <v>2908</v>
      </c>
      <c r="E48" s="23" t="str">
        <f>'Raw Data Worksheet'!C49</f>
        <v>8-07-2019</v>
      </c>
      <c r="F48" s="28" t="str">
        <f>'Raw Data Worksheet'!D49</f>
        <v>SVC2.1</v>
      </c>
      <c r="G48" s="26">
        <f>'Raw Data Worksheet'!T49</f>
        <v>0.83402777777777803</v>
      </c>
      <c r="H48" s="26">
        <f>'Raw Data Worksheet'!U49</f>
        <v>0.843055555555556</v>
      </c>
      <c r="I48" s="3">
        <f>'Raw Data Worksheet'!N49</f>
        <v>22.42</v>
      </c>
      <c r="J48" s="3">
        <f>'Raw Data Worksheet'!I49</f>
        <v>174.42</v>
      </c>
      <c r="K48" s="3">
        <f>'Raw Data Worksheet'!J49</f>
        <v>20</v>
      </c>
      <c r="L48" s="3">
        <f>'Raw Data Worksheet'!P49</f>
        <v>14.420000000000016</v>
      </c>
    </row>
    <row r="49" spans="1:12" x14ac:dyDescent="0.15">
      <c r="A49" s="36" t="s">
        <v>46</v>
      </c>
      <c r="B49" s="36">
        <v>1119</v>
      </c>
      <c r="C49" s="36">
        <v>1</v>
      </c>
      <c r="D49" s="23">
        <v>3044</v>
      </c>
      <c r="E49" s="23" t="str">
        <f>'Raw Data Worksheet'!C50</f>
        <v>8-07-2019</v>
      </c>
      <c r="F49" s="28" t="str">
        <f>'Raw Data Worksheet'!D50</f>
        <v>SVC2.1</v>
      </c>
      <c r="G49" s="26">
        <f>'Raw Data Worksheet'!T50</f>
        <v>0.84652777777777799</v>
      </c>
      <c r="H49" s="26">
        <f>'Raw Data Worksheet'!U50</f>
        <v>0.86597222222222203</v>
      </c>
      <c r="I49" s="3">
        <f>'Raw Data Worksheet'!N50</f>
        <v>73.42</v>
      </c>
      <c r="J49" s="3">
        <f>'Raw Data Worksheet'!I50</f>
        <v>232.42</v>
      </c>
      <c r="K49" s="3">
        <f>'Raw Data Worksheet'!J50</f>
        <v>17</v>
      </c>
      <c r="L49" s="3">
        <f>'Raw Data Worksheet'!P50</f>
        <v>14.420000000000016</v>
      </c>
    </row>
    <row r="50" spans="1:12" x14ac:dyDescent="0.15">
      <c r="A50" s="36" t="s">
        <v>47</v>
      </c>
      <c r="B50" s="36">
        <v>1120</v>
      </c>
      <c r="C50" s="36">
        <v>1</v>
      </c>
      <c r="D50" s="23">
        <v>2877</v>
      </c>
      <c r="E50" s="23" t="str">
        <f>'Raw Data Worksheet'!C51</f>
        <v>8-07-2019</v>
      </c>
      <c r="F50" s="28" t="str">
        <f>'Raw Data Worksheet'!D51</f>
        <v>SVC2.1</v>
      </c>
      <c r="G50" s="26">
        <f>'Raw Data Worksheet'!T51</f>
        <v>0.86597222222222203</v>
      </c>
      <c r="H50" s="26">
        <f>'Raw Data Worksheet'!U51</f>
        <v>0.87847222222222199</v>
      </c>
      <c r="I50" s="3">
        <f>'Raw Data Worksheet'!N51</f>
        <v>355.42</v>
      </c>
      <c r="J50" s="3">
        <f>'Raw Data Worksheet'!I51</f>
        <v>175.42</v>
      </c>
      <c r="K50" s="3">
        <f>'Raw Data Worksheet'!J51</f>
        <v>11</v>
      </c>
      <c r="L50" s="3">
        <f>'Raw Data Worksheet'!P51</f>
        <v>25.42</v>
      </c>
    </row>
    <row r="51" spans="1:12" x14ac:dyDescent="0.15">
      <c r="A51" s="36" t="s">
        <v>45</v>
      </c>
      <c r="B51" s="36">
        <v>1118</v>
      </c>
      <c r="C51" s="36">
        <v>1</v>
      </c>
      <c r="D51" s="23">
        <v>2868</v>
      </c>
      <c r="E51" s="23" t="str">
        <f>'Raw Data Worksheet'!C52</f>
        <v>8-07-2019</v>
      </c>
      <c r="F51" s="28" t="str">
        <f>'Raw Data Worksheet'!D52</f>
        <v>SVC2.1</v>
      </c>
      <c r="G51" s="26">
        <f>'Raw Data Worksheet'!T52</f>
        <v>0.87916666666666698</v>
      </c>
      <c r="H51" s="26">
        <f>'Raw Data Worksheet'!U52</f>
        <v>0.89375000000000004</v>
      </c>
      <c r="I51" s="3">
        <f>'Raw Data Worksheet'!N52</f>
        <v>350.42</v>
      </c>
      <c r="J51" s="3">
        <f>'Raw Data Worksheet'!I52</f>
        <v>218.42</v>
      </c>
      <c r="K51" s="3">
        <f>'Raw Data Worksheet'!J52</f>
        <v>5</v>
      </c>
      <c r="L51" s="3">
        <f>'Raw Data Worksheet'!P52</f>
        <v>25.42</v>
      </c>
    </row>
    <row r="52" spans="1:12" x14ac:dyDescent="0.15">
      <c r="A52" s="36" t="s">
        <v>42</v>
      </c>
      <c r="B52" s="36">
        <v>1117</v>
      </c>
      <c r="C52" s="36">
        <v>1</v>
      </c>
      <c r="D52" s="23">
        <v>2846</v>
      </c>
      <c r="E52" s="23" t="str">
        <f>'Raw Data Worksheet'!C53</f>
        <v>8-07-2019</v>
      </c>
      <c r="F52" s="28" t="str">
        <f>'Raw Data Worksheet'!D53</f>
        <v>SVC2.1</v>
      </c>
      <c r="G52" s="26">
        <f>'Raw Data Worksheet'!T53</f>
        <v>0.89444444444444404</v>
      </c>
      <c r="H52" s="26">
        <f>'Raw Data Worksheet'!U53</f>
        <v>0.90833333333333299</v>
      </c>
      <c r="I52" s="3">
        <f>'Raw Data Worksheet'!N53</f>
        <v>57.42</v>
      </c>
      <c r="J52" s="3">
        <f>'Raw Data Worksheet'!I53</f>
        <v>67.42</v>
      </c>
      <c r="K52" s="3">
        <f>'Raw Data Worksheet'!J53</f>
        <v>11</v>
      </c>
      <c r="L52" s="3">
        <f>'Raw Data Worksheet'!P53</f>
        <v>26.42</v>
      </c>
    </row>
    <row r="53" spans="1:12" x14ac:dyDescent="0.15">
      <c r="A53" s="36" t="s">
        <v>68</v>
      </c>
      <c r="B53" s="36">
        <v>2114</v>
      </c>
      <c r="C53" s="36">
        <v>2</v>
      </c>
      <c r="D53" s="23">
        <v>2947</v>
      </c>
      <c r="E53" s="23" t="str">
        <f>'Raw Data Worksheet'!C54</f>
        <v>8-07-2019</v>
      </c>
      <c r="F53" s="28" t="str">
        <f>'Raw Data Worksheet'!D54</f>
        <v>SVC2.1</v>
      </c>
      <c r="G53" s="26">
        <f>'Raw Data Worksheet'!T54</f>
        <v>0.90902777777777799</v>
      </c>
      <c r="H53" s="26">
        <f>'Raw Data Worksheet'!U54</f>
        <v>0.92638888888888904</v>
      </c>
      <c r="I53" s="3">
        <f>'Raw Data Worksheet'!N54</f>
        <v>61.42</v>
      </c>
      <c r="J53" s="3">
        <f>'Raw Data Worksheet'!I54</f>
        <v>233.42</v>
      </c>
      <c r="K53" s="3">
        <f>'Raw Data Worksheet'!J54</f>
        <v>12</v>
      </c>
      <c r="L53" s="3">
        <f>'Raw Data Worksheet'!P54</f>
        <v>12.420000000000016</v>
      </c>
    </row>
    <row r="54" spans="1:12" x14ac:dyDescent="0.15">
      <c r="A54" s="36" t="s">
        <v>59</v>
      </c>
      <c r="B54" s="36">
        <v>1111</v>
      </c>
      <c r="C54" s="36">
        <v>1</v>
      </c>
      <c r="D54" s="23">
        <v>3046</v>
      </c>
      <c r="E54" s="23" t="str">
        <f>'Raw Data Worksheet'!C55</f>
        <v>8-07-2019</v>
      </c>
      <c r="F54" s="28" t="str">
        <f>'Raw Data Worksheet'!D55</f>
        <v>SVC2.1</v>
      </c>
      <c r="G54" s="26">
        <f>'Raw Data Worksheet'!T55</f>
        <v>0.92847222222222203</v>
      </c>
      <c r="H54" s="26">
        <f>'Raw Data Worksheet'!U55</f>
        <v>0.94305555555555598</v>
      </c>
      <c r="I54" s="3">
        <f>'Raw Data Worksheet'!N55</f>
        <v>31.42</v>
      </c>
      <c r="J54" s="3">
        <f>'Raw Data Worksheet'!I55</f>
        <v>8.4200000000000159</v>
      </c>
      <c r="K54" s="3">
        <f>'Raw Data Worksheet'!J55</f>
        <v>14</v>
      </c>
      <c r="L54" s="3">
        <f>'Raw Data Worksheet'!P55</f>
        <v>13.420000000000016</v>
      </c>
    </row>
    <row r="55" spans="1:12" x14ac:dyDescent="0.15">
      <c r="A55" s="36" t="s">
        <v>61</v>
      </c>
      <c r="B55" s="36">
        <v>2130</v>
      </c>
      <c r="C55" s="36">
        <v>2</v>
      </c>
      <c r="D55" s="23">
        <v>2946</v>
      </c>
      <c r="E55" s="23" t="str">
        <f>'Raw Data Worksheet'!C56</f>
        <v>8-07-2019</v>
      </c>
      <c r="F55" s="28" t="str">
        <f>'Raw Data Worksheet'!D56</f>
        <v>SVC2.1</v>
      </c>
      <c r="G55" s="26">
        <f>'Raw Data Worksheet'!T56</f>
        <v>0.94444444444444398</v>
      </c>
      <c r="H55" s="32" t="s">
        <v>12</v>
      </c>
      <c r="I55" s="3">
        <f>'Raw Data Worksheet'!N56</f>
        <v>336.42</v>
      </c>
      <c r="J55" s="3">
        <f>'Raw Data Worksheet'!I56</f>
        <v>327.42</v>
      </c>
      <c r="K55" s="3">
        <f>'Raw Data Worksheet'!J56</f>
        <v>12</v>
      </c>
      <c r="L55" s="3">
        <f>'Raw Data Worksheet'!P56</f>
        <v>8.4200000000000159</v>
      </c>
    </row>
    <row r="56" spans="1:12" x14ac:dyDescent="0.15">
      <c r="A56" s="36" t="s">
        <v>74</v>
      </c>
      <c r="B56" s="36">
        <v>1110</v>
      </c>
      <c r="C56" s="36">
        <v>1</v>
      </c>
      <c r="D56" s="23">
        <v>2921</v>
      </c>
      <c r="E56" s="23" t="str">
        <f>'Raw Data Worksheet'!C57</f>
        <v>8-07-2019</v>
      </c>
      <c r="F56" s="24" t="str">
        <f>'Raw Data Worksheet'!D57</f>
        <v>Deploy</v>
      </c>
      <c r="G56" s="25" t="s">
        <v>9</v>
      </c>
      <c r="H56" s="26">
        <f>'Raw Data Worksheet'!T57</f>
        <v>0.97638888888888897</v>
      </c>
      <c r="I56" s="27" t="s">
        <v>10</v>
      </c>
      <c r="J56" s="27" t="s">
        <v>10</v>
      </c>
      <c r="K56" s="27" t="s">
        <v>10</v>
      </c>
      <c r="L56" s="3">
        <f>'Raw Data Worksheet'!P57</f>
        <v>4.4200000000000159</v>
      </c>
    </row>
    <row r="57" spans="1:12" x14ac:dyDescent="0.15">
      <c r="A57" s="36" t="s">
        <v>58</v>
      </c>
      <c r="B57" s="36">
        <v>1112</v>
      </c>
      <c r="C57" s="36">
        <v>1</v>
      </c>
      <c r="D57" s="23">
        <v>2955</v>
      </c>
      <c r="E57" s="23" t="str">
        <f>'Raw Data Worksheet'!C58</f>
        <v>8-08-2019</v>
      </c>
      <c r="F57" s="28" t="str">
        <f>'Raw Data Worksheet'!D58</f>
        <v>SVC2.2</v>
      </c>
      <c r="G57" s="26">
        <f>'Raw Data Worksheet'!T58</f>
        <v>0.66666666666666696</v>
      </c>
      <c r="H57" s="26">
        <f>'Raw Data Worksheet'!U58</f>
        <v>0.69305555555555598</v>
      </c>
      <c r="I57" s="3">
        <f>'Raw Data Worksheet'!N58</f>
        <v>23.42</v>
      </c>
      <c r="J57" s="3">
        <f>'Raw Data Worksheet'!I58</f>
        <v>18.420000000000002</v>
      </c>
      <c r="K57" s="3">
        <f>'Raw Data Worksheet'!J58</f>
        <v>10</v>
      </c>
      <c r="L57" s="3">
        <f>'Raw Data Worksheet'!P58</f>
        <v>335.42</v>
      </c>
    </row>
    <row r="58" spans="1:12" x14ac:dyDescent="0.15">
      <c r="A58" s="36" t="s">
        <v>56</v>
      </c>
      <c r="B58" s="36">
        <v>1113</v>
      </c>
      <c r="C58" s="36">
        <v>1</v>
      </c>
      <c r="D58" s="23">
        <v>2838</v>
      </c>
      <c r="E58" s="23" t="str">
        <f>'Raw Data Worksheet'!C59</f>
        <v>8-08-2019</v>
      </c>
      <c r="F58" s="28" t="str">
        <f>'Raw Data Worksheet'!D59</f>
        <v>SVC2.2</v>
      </c>
      <c r="G58" s="26">
        <f>'Raw Data Worksheet'!T59</f>
        <v>0.69444444444444398</v>
      </c>
      <c r="H58" s="26">
        <f>'Raw Data Worksheet'!U59</f>
        <v>0.70625000000000004</v>
      </c>
      <c r="I58" s="3">
        <f>'Raw Data Worksheet'!N59</f>
        <v>1.4200000000000159</v>
      </c>
      <c r="J58" s="3">
        <f>'Raw Data Worksheet'!I59</f>
        <v>11.420000000000016</v>
      </c>
      <c r="K58" s="3">
        <f>'Raw Data Worksheet'!J59</f>
        <v>9</v>
      </c>
      <c r="L58" s="3">
        <f>'Raw Data Worksheet'!P59</f>
        <v>4.4200000000000159</v>
      </c>
    </row>
    <row r="59" spans="1:12" x14ac:dyDescent="0.15">
      <c r="A59" s="36" t="s">
        <v>63</v>
      </c>
      <c r="B59" s="36">
        <v>2129</v>
      </c>
      <c r="C59" s="36">
        <v>2</v>
      </c>
      <c r="D59" s="23">
        <v>2984</v>
      </c>
      <c r="E59" s="23" t="str">
        <f>'Raw Data Worksheet'!C60</f>
        <v>8-08-2019</v>
      </c>
      <c r="F59" s="28" t="str">
        <f>'Raw Data Worksheet'!D60</f>
        <v>SVC2.2</v>
      </c>
      <c r="G59" s="26">
        <f>'Raw Data Worksheet'!T60</f>
        <v>0.70694444444444393</v>
      </c>
      <c r="H59" s="26">
        <f>'Raw Data Worksheet'!U60</f>
        <v>0.719444444444444</v>
      </c>
      <c r="I59" s="3">
        <f>'Raw Data Worksheet'!N60</f>
        <v>331.42</v>
      </c>
      <c r="J59" s="3">
        <f>'Raw Data Worksheet'!I60</f>
        <v>359.42</v>
      </c>
      <c r="K59" s="3">
        <f>'Raw Data Worksheet'!J60</f>
        <v>17</v>
      </c>
      <c r="L59" s="3">
        <f>'Raw Data Worksheet'!P60</f>
        <v>1.4200000000000159</v>
      </c>
    </row>
    <row r="60" spans="1:12" x14ac:dyDescent="0.15">
      <c r="A60" s="36" t="s">
        <v>52</v>
      </c>
      <c r="B60" s="36">
        <v>1125</v>
      </c>
      <c r="C60" s="36">
        <v>1</v>
      </c>
      <c r="D60" s="23">
        <v>2906</v>
      </c>
      <c r="E60" s="23" t="str">
        <f>'Raw Data Worksheet'!C61</f>
        <v>8-10-2019</v>
      </c>
      <c r="F60" s="28" t="str">
        <f>'Raw Data Worksheet'!D61</f>
        <v>SVC3.1</v>
      </c>
      <c r="G60" s="26">
        <f>'Raw Data Worksheet'!T61</f>
        <v>0.69027777777777799</v>
      </c>
      <c r="H60" s="26">
        <f>'Raw Data Worksheet'!U61</f>
        <v>0.69791666666666696</v>
      </c>
      <c r="I60" s="3">
        <f>'Raw Data Worksheet'!N61</f>
        <v>19.420000000000002</v>
      </c>
      <c r="J60" s="3">
        <f>'Raw Data Worksheet'!I61</f>
        <v>25.42</v>
      </c>
      <c r="K60" s="3">
        <f>'Raw Data Worksheet'!J61</f>
        <v>10</v>
      </c>
      <c r="L60" s="3">
        <f>'Raw Data Worksheet'!P61</f>
        <v>15.42</v>
      </c>
    </row>
    <row r="61" spans="1:12" x14ac:dyDescent="0.15">
      <c r="A61" s="36" t="s">
        <v>53</v>
      </c>
      <c r="B61" s="36">
        <v>1126</v>
      </c>
      <c r="C61" s="36">
        <v>1</v>
      </c>
      <c r="D61" s="23">
        <v>2780</v>
      </c>
      <c r="E61" s="23" t="str">
        <f>'Raw Data Worksheet'!C62</f>
        <v>8-10-2019</v>
      </c>
      <c r="F61" s="28" t="str">
        <f>'Raw Data Worksheet'!D62</f>
        <v>SVC3.1</v>
      </c>
      <c r="G61" s="26">
        <f>'Raw Data Worksheet'!T62</f>
        <v>0.67777777777777803</v>
      </c>
      <c r="H61" s="26">
        <f>'Raw Data Worksheet'!U62</f>
        <v>0.69027777777777799</v>
      </c>
      <c r="I61" s="3">
        <f>'Raw Data Worksheet'!N62</f>
        <v>27.42</v>
      </c>
      <c r="J61" s="3">
        <f>'Raw Data Worksheet'!I62</f>
        <v>28.42</v>
      </c>
      <c r="K61" s="3">
        <f>'Raw Data Worksheet'!J62</f>
        <v>6</v>
      </c>
      <c r="L61" s="3">
        <f>'Raw Data Worksheet'!P62</f>
        <v>14.420000000000016</v>
      </c>
    </row>
    <row r="62" spans="1:12" x14ac:dyDescent="0.15">
      <c r="A62" s="36" t="s">
        <v>51</v>
      </c>
      <c r="B62" s="36">
        <v>1123</v>
      </c>
      <c r="C62" s="36">
        <v>1</v>
      </c>
      <c r="D62" s="23">
        <v>2904</v>
      </c>
      <c r="E62" s="23" t="str">
        <f>'Raw Data Worksheet'!C63</f>
        <v>8-10-2019</v>
      </c>
      <c r="F62" s="28" t="str">
        <f>'Raw Data Worksheet'!D63</f>
        <v>SVC3.1</v>
      </c>
      <c r="G62" s="26">
        <f>'Raw Data Worksheet'!T63</f>
        <v>0.69791666666666696</v>
      </c>
      <c r="H62" s="26">
        <f>'Raw Data Worksheet'!U63</f>
        <v>0.70763888888888893</v>
      </c>
      <c r="I62" s="3">
        <f>'Raw Data Worksheet'!N63</f>
        <v>26.42</v>
      </c>
      <c r="J62" s="3">
        <f>'Raw Data Worksheet'!I63</f>
        <v>28.42</v>
      </c>
      <c r="K62" s="3">
        <f>'Raw Data Worksheet'!J63</f>
        <v>10</v>
      </c>
      <c r="L62" s="3">
        <f>'Raw Data Worksheet'!P63</f>
        <v>7.4200000000000159</v>
      </c>
    </row>
    <row r="63" spans="1:12" x14ac:dyDescent="0.15">
      <c r="A63" s="36" t="s">
        <v>50</v>
      </c>
      <c r="B63" s="36">
        <v>1124</v>
      </c>
      <c r="C63" s="36">
        <v>1</v>
      </c>
      <c r="D63" s="23">
        <v>2830</v>
      </c>
      <c r="E63" s="23" t="str">
        <f>'Raw Data Worksheet'!C64</f>
        <v>8-10-2019</v>
      </c>
      <c r="F63" s="28" t="str">
        <f>'Raw Data Worksheet'!D64</f>
        <v>SVC3.1</v>
      </c>
      <c r="G63" s="26">
        <f>'Raw Data Worksheet'!T64</f>
        <v>0.70833333333333304</v>
      </c>
      <c r="H63" s="26">
        <f>'Raw Data Worksheet'!U64</f>
        <v>0.71666666666666701</v>
      </c>
      <c r="I63" s="3">
        <f>'Raw Data Worksheet'!N64</f>
        <v>4.4200000000000159</v>
      </c>
      <c r="J63" s="3">
        <f>'Raw Data Worksheet'!I64</f>
        <v>10.420000000000016</v>
      </c>
      <c r="K63" s="3">
        <f>'Raw Data Worksheet'!J64</f>
        <v>13</v>
      </c>
      <c r="L63" s="3">
        <f>'Raw Data Worksheet'!P64</f>
        <v>19.420000000000002</v>
      </c>
    </row>
    <row r="64" spans="1:12" x14ac:dyDescent="0.15">
      <c r="A64" s="36" t="s">
        <v>49</v>
      </c>
      <c r="B64" s="36">
        <v>1122</v>
      </c>
      <c r="C64" s="36">
        <v>1</v>
      </c>
      <c r="D64" s="23">
        <v>2901</v>
      </c>
      <c r="E64" s="23" t="str">
        <f>'Raw Data Worksheet'!C65</f>
        <v>8-10-2019</v>
      </c>
      <c r="F64" s="28" t="str">
        <f>'Raw Data Worksheet'!D65</f>
        <v>SVC3.1</v>
      </c>
      <c r="G64" s="26">
        <f>'Raw Data Worksheet'!T65</f>
        <v>0.71736111111111101</v>
      </c>
      <c r="H64" s="26">
        <f>'Raw Data Worksheet'!U65</f>
        <v>0.72499999999999998</v>
      </c>
      <c r="I64" s="3">
        <f>'Raw Data Worksheet'!N65</f>
        <v>50.42</v>
      </c>
      <c r="J64" s="3">
        <f>'Raw Data Worksheet'!I65</f>
        <v>55.42</v>
      </c>
      <c r="K64" s="3">
        <f>'Raw Data Worksheet'!J65</f>
        <v>14</v>
      </c>
      <c r="L64" s="3">
        <f>'Raw Data Worksheet'!P65</f>
        <v>11.420000000000016</v>
      </c>
    </row>
    <row r="65" spans="1:12" x14ac:dyDescent="0.15">
      <c r="A65" s="36" t="s">
        <v>60</v>
      </c>
      <c r="B65" s="36">
        <v>1115</v>
      </c>
      <c r="C65" s="36">
        <v>1</v>
      </c>
      <c r="D65" s="23">
        <v>2861</v>
      </c>
      <c r="E65" s="23" t="str">
        <f>'Raw Data Worksheet'!C66</f>
        <v>8-10-2019</v>
      </c>
      <c r="F65" s="28" t="str">
        <f>'Raw Data Worksheet'!D66</f>
        <v>SVC3.1</v>
      </c>
      <c r="G65" s="26">
        <f>'Raw Data Worksheet'!T66</f>
        <v>0.72499999999999998</v>
      </c>
      <c r="H65" s="26">
        <f>'Raw Data Worksheet'!U66</f>
        <v>0.73750000000000004</v>
      </c>
      <c r="I65" s="3">
        <f>'Raw Data Worksheet'!N66</f>
        <v>24.42</v>
      </c>
      <c r="J65" s="3">
        <f>'Raw Data Worksheet'!I66</f>
        <v>22.42</v>
      </c>
      <c r="K65" s="3">
        <f>'Raw Data Worksheet'!J66</f>
        <v>7</v>
      </c>
      <c r="L65" s="3">
        <f>'Raw Data Worksheet'!P66</f>
        <v>13.420000000000016</v>
      </c>
    </row>
    <row r="66" spans="1:12" x14ac:dyDescent="0.15">
      <c r="A66" s="36" t="s">
        <v>48</v>
      </c>
      <c r="B66" s="36">
        <v>1121</v>
      </c>
      <c r="C66" s="36">
        <v>1</v>
      </c>
      <c r="D66" s="23">
        <v>2908</v>
      </c>
      <c r="E66" s="23" t="str">
        <f>'Raw Data Worksheet'!C67</f>
        <v>8-10-2019</v>
      </c>
      <c r="F66" s="28" t="str">
        <f>'Raw Data Worksheet'!D67</f>
        <v>SVC3.1</v>
      </c>
      <c r="G66" s="26">
        <f>'Raw Data Worksheet'!T67</f>
        <v>0.73819444444444393</v>
      </c>
      <c r="H66" s="26">
        <f>'Raw Data Worksheet'!U67</f>
        <v>0.74305555555555602</v>
      </c>
      <c r="I66" s="3">
        <f>'Raw Data Worksheet'!N67</f>
        <v>32.42</v>
      </c>
      <c r="J66" s="3">
        <f>'Raw Data Worksheet'!I67</f>
        <v>42.42</v>
      </c>
      <c r="K66" s="3">
        <f>'Raw Data Worksheet'!J67</f>
        <v>15</v>
      </c>
      <c r="L66" s="3">
        <f>'Raw Data Worksheet'!P67</f>
        <v>15.42</v>
      </c>
    </row>
    <row r="67" spans="1:12" x14ac:dyDescent="0.15">
      <c r="A67" s="36" t="s">
        <v>46</v>
      </c>
      <c r="B67" s="36">
        <v>1119</v>
      </c>
      <c r="C67" s="36">
        <v>1</v>
      </c>
      <c r="D67" s="23">
        <v>3044</v>
      </c>
      <c r="E67" s="23" t="str">
        <f>'Raw Data Worksheet'!C68</f>
        <v>8-10-2019</v>
      </c>
      <c r="F67" s="28" t="str">
        <f>'Raw Data Worksheet'!D68</f>
        <v>SVC3.1</v>
      </c>
      <c r="G67" s="26">
        <f>'Raw Data Worksheet'!T68</f>
        <v>0.74375000000000002</v>
      </c>
      <c r="H67" s="26">
        <f>'Raw Data Worksheet'!U68</f>
        <v>0.75208333333333299</v>
      </c>
      <c r="I67" s="3">
        <f>'Raw Data Worksheet'!N68</f>
        <v>32.42</v>
      </c>
      <c r="J67" s="3">
        <f>'Raw Data Worksheet'!I68</f>
        <v>32.42</v>
      </c>
      <c r="K67" s="3">
        <f>'Raw Data Worksheet'!J68</f>
        <v>17</v>
      </c>
      <c r="L67" s="3">
        <f>'Raw Data Worksheet'!P68</f>
        <v>12.420000000000016</v>
      </c>
    </row>
    <row r="68" spans="1:12" x14ac:dyDescent="0.15">
      <c r="A68" s="36" t="s">
        <v>47</v>
      </c>
      <c r="B68" s="36">
        <v>1120</v>
      </c>
      <c r="C68" s="36">
        <v>1</v>
      </c>
      <c r="D68" s="23">
        <v>2877</v>
      </c>
      <c r="E68" s="23" t="str">
        <f>'Raw Data Worksheet'!C69</f>
        <v>8-10-2019</v>
      </c>
      <c r="F68" s="28" t="str">
        <f>'Raw Data Worksheet'!D69</f>
        <v>SVC3.1</v>
      </c>
      <c r="G68" s="26">
        <f>'Raw Data Worksheet'!T69</f>
        <v>0.75208333333333299</v>
      </c>
      <c r="H68" s="26">
        <f>'Raw Data Worksheet'!U69</f>
        <v>0.76111111111111096</v>
      </c>
      <c r="I68" s="3">
        <f>'Raw Data Worksheet'!N69</f>
        <v>22.42</v>
      </c>
      <c r="J68" s="3">
        <f>'Raw Data Worksheet'!I69</f>
        <v>28.42</v>
      </c>
      <c r="K68" s="3">
        <f>'Raw Data Worksheet'!J69</f>
        <v>13</v>
      </c>
      <c r="L68" s="3">
        <f>'Raw Data Worksheet'!P69</f>
        <v>16.420000000000002</v>
      </c>
    </row>
    <row r="69" spans="1:12" x14ac:dyDescent="0.15">
      <c r="A69" s="36" t="s">
        <v>45</v>
      </c>
      <c r="B69" s="36">
        <v>1118</v>
      </c>
      <c r="C69" s="36">
        <v>1</v>
      </c>
      <c r="D69" s="23">
        <v>2868</v>
      </c>
      <c r="E69" s="23" t="str">
        <f>'Raw Data Worksheet'!C70</f>
        <v>8-10-2019</v>
      </c>
      <c r="F69" s="28" t="str">
        <f>'Raw Data Worksheet'!D70</f>
        <v>SVC3.1</v>
      </c>
      <c r="G69" s="26">
        <f>'Raw Data Worksheet'!T70</f>
        <v>0.76180555555555496</v>
      </c>
      <c r="H69" s="26">
        <f>'Raw Data Worksheet'!U70</f>
        <v>0.77777777777777801</v>
      </c>
      <c r="I69" s="3">
        <f>'Raw Data Worksheet'!N70</f>
        <v>28.42</v>
      </c>
      <c r="J69" s="3">
        <f>'Raw Data Worksheet'!I70</f>
        <v>28.42</v>
      </c>
      <c r="K69" s="3">
        <f>'Raw Data Worksheet'!J70</f>
        <v>2</v>
      </c>
      <c r="L69" s="3">
        <f>'Raw Data Worksheet'!P70</f>
        <v>16.420000000000002</v>
      </c>
    </row>
    <row r="70" spans="1:12" x14ac:dyDescent="0.15">
      <c r="A70" s="36" t="s">
        <v>42</v>
      </c>
      <c r="B70" s="36">
        <v>1117</v>
      </c>
      <c r="C70" s="36">
        <v>1</v>
      </c>
      <c r="D70" s="23">
        <v>2846</v>
      </c>
      <c r="E70" s="23" t="str">
        <f>'Raw Data Worksheet'!C71</f>
        <v>8-10-2019</v>
      </c>
      <c r="F70" s="28" t="str">
        <f>'Raw Data Worksheet'!D71</f>
        <v>SVC3.1</v>
      </c>
      <c r="G70" s="26">
        <f>'Raw Data Worksheet'!T71</f>
        <v>0.79305555555555496</v>
      </c>
      <c r="H70" s="26">
        <f>'Raw Data Worksheet'!U71</f>
        <v>0.80277777777777803</v>
      </c>
      <c r="I70" s="3">
        <f>'Raw Data Worksheet'!N71</f>
        <v>26.42</v>
      </c>
      <c r="J70" s="3">
        <f>'Raw Data Worksheet'!I71</f>
        <v>30.42</v>
      </c>
      <c r="K70" s="3">
        <f>'Raw Data Worksheet'!J71</f>
        <v>4</v>
      </c>
      <c r="L70" s="3">
        <f>'Raw Data Worksheet'!P71</f>
        <v>7.4200000000000159</v>
      </c>
    </row>
    <row r="71" spans="1:12" x14ac:dyDescent="0.15">
      <c r="A71" s="36" t="s">
        <v>74</v>
      </c>
      <c r="B71" s="36">
        <v>1110</v>
      </c>
      <c r="C71" s="36">
        <v>1</v>
      </c>
      <c r="D71" s="23">
        <v>2921</v>
      </c>
      <c r="E71" s="23" t="str">
        <f>'Raw Data Worksheet'!C72</f>
        <v>8-10-2019</v>
      </c>
      <c r="F71" s="28" t="str">
        <f>'Raw Data Worksheet'!D72</f>
        <v>SVC3.1</v>
      </c>
      <c r="G71" s="26">
        <f>'Raw Data Worksheet'!T72</f>
        <v>0.80347222222222203</v>
      </c>
      <c r="H71" s="26">
        <f>'Raw Data Worksheet'!U72</f>
        <v>0.81388888888888899</v>
      </c>
      <c r="I71" s="3">
        <f>'Raw Data Worksheet'!N72</f>
        <v>23.42</v>
      </c>
      <c r="J71" s="3">
        <f>'Raw Data Worksheet'!I72</f>
        <v>24.42</v>
      </c>
      <c r="K71" s="3">
        <f>'Raw Data Worksheet'!J72</f>
        <v>16</v>
      </c>
      <c r="L71" s="3">
        <f>'Raw Data Worksheet'!P72</f>
        <v>11.420000000000016</v>
      </c>
    </row>
    <row r="72" spans="1:12" x14ac:dyDescent="0.15">
      <c r="A72" s="36" t="s">
        <v>61</v>
      </c>
      <c r="B72" s="36">
        <v>2130</v>
      </c>
      <c r="C72" s="36">
        <v>2</v>
      </c>
      <c r="D72" s="23">
        <v>2946</v>
      </c>
      <c r="E72" s="23" t="str">
        <f>'Raw Data Worksheet'!C73</f>
        <v>8-10-2019</v>
      </c>
      <c r="F72" s="28" t="str">
        <f>'Raw Data Worksheet'!D73</f>
        <v>SVC3.1</v>
      </c>
      <c r="G72" s="26">
        <f>'Raw Data Worksheet'!T73</f>
        <v>0.81458333333333299</v>
      </c>
      <c r="H72" s="26">
        <f>'Raw Data Worksheet'!U73</f>
        <v>0.82569444444444395</v>
      </c>
      <c r="I72" s="3">
        <f>'Raw Data Worksheet'!N73</f>
        <v>4.4200000000000159</v>
      </c>
      <c r="J72" s="3">
        <f>'Raw Data Worksheet'!I73</f>
        <v>19.420000000000002</v>
      </c>
      <c r="K72" s="3">
        <f>'Raw Data Worksheet'!J73</f>
        <v>11</v>
      </c>
      <c r="L72" s="3">
        <f>'Raw Data Worksheet'!P73</f>
        <v>10.420000000000016</v>
      </c>
    </row>
    <row r="73" spans="1:12" x14ac:dyDescent="0.15">
      <c r="A73" s="36" t="s">
        <v>59</v>
      </c>
      <c r="B73" s="36">
        <v>1111</v>
      </c>
      <c r="C73" s="36">
        <v>1</v>
      </c>
      <c r="D73" s="23">
        <v>3046</v>
      </c>
      <c r="E73" s="23" t="str">
        <f>'Raw Data Worksheet'!C74</f>
        <v>8-10-2019</v>
      </c>
      <c r="F73" s="28" t="str">
        <f>'Raw Data Worksheet'!D74</f>
        <v>SVC3.1</v>
      </c>
      <c r="G73" s="26">
        <f>'Raw Data Worksheet'!T74</f>
        <v>0.82638888888888895</v>
      </c>
      <c r="H73" s="26">
        <f>'Raw Data Worksheet'!U74</f>
        <v>0.83680555555555602</v>
      </c>
      <c r="I73" s="3">
        <f>'Raw Data Worksheet'!N74</f>
        <v>31.42</v>
      </c>
      <c r="J73" s="3">
        <f>'Raw Data Worksheet'!I74</f>
        <v>27.42</v>
      </c>
      <c r="K73" s="3">
        <f>'Raw Data Worksheet'!J74</f>
        <v>26</v>
      </c>
      <c r="L73" s="3">
        <f>'Raw Data Worksheet'!P74</f>
        <v>17.420000000000002</v>
      </c>
    </row>
    <row r="74" spans="1:12" x14ac:dyDescent="0.15">
      <c r="A74" s="36" t="s">
        <v>58</v>
      </c>
      <c r="B74" s="36">
        <v>1112</v>
      </c>
      <c r="C74" s="36">
        <v>1</v>
      </c>
      <c r="D74" s="23">
        <v>2955</v>
      </c>
      <c r="E74" s="23" t="str">
        <f>'Raw Data Worksheet'!C75</f>
        <v>8-10-2019</v>
      </c>
      <c r="F74" s="28" t="str">
        <f>'Raw Data Worksheet'!D75</f>
        <v>SVC3.1</v>
      </c>
      <c r="G74" s="26">
        <f>'Raw Data Worksheet'!T75</f>
        <v>0.85069444444444398</v>
      </c>
      <c r="H74" s="26">
        <f>'Raw Data Worksheet'!U75</f>
        <v>0.86250000000000004</v>
      </c>
      <c r="I74" s="3">
        <f>'Raw Data Worksheet'!N75</f>
        <v>354.42</v>
      </c>
      <c r="J74" s="3">
        <f>'Raw Data Worksheet'!I75</f>
        <v>348.42</v>
      </c>
      <c r="K74" s="3">
        <f>'Raw Data Worksheet'!J75</f>
        <v>16</v>
      </c>
      <c r="L74" s="3">
        <f>'Raw Data Worksheet'!P75</f>
        <v>15.42</v>
      </c>
    </row>
    <row r="75" spans="1:12" x14ac:dyDescent="0.15">
      <c r="A75" s="36" t="s">
        <v>68</v>
      </c>
      <c r="B75" s="36">
        <v>2114</v>
      </c>
      <c r="C75" s="36">
        <v>2</v>
      </c>
      <c r="D75" s="23">
        <v>2947</v>
      </c>
      <c r="E75" s="23" t="str">
        <f>'Raw Data Worksheet'!C76</f>
        <v>8-10-2019</v>
      </c>
      <c r="F75" s="28" t="str">
        <f>'Raw Data Worksheet'!D76</f>
        <v>SVC3.1</v>
      </c>
      <c r="G75" s="26">
        <f>'Raw Data Worksheet'!T76</f>
        <v>0.86319444444444404</v>
      </c>
      <c r="H75" s="26">
        <f>'Raw Data Worksheet'!U76</f>
        <v>0</v>
      </c>
      <c r="I75" s="3">
        <f>'Raw Data Worksheet'!N76</f>
        <v>355.42</v>
      </c>
      <c r="J75" s="3">
        <f>'Raw Data Worksheet'!I76</f>
        <v>0.42000000000001592</v>
      </c>
      <c r="K75" s="3">
        <f>'Raw Data Worksheet'!J76</f>
        <v>11</v>
      </c>
      <c r="L75" s="3">
        <f>'Raw Data Worksheet'!P76</f>
        <v>10.420000000000016</v>
      </c>
    </row>
    <row r="76" spans="1:12" x14ac:dyDescent="0.15">
      <c r="A76" s="36" t="s">
        <v>67</v>
      </c>
      <c r="B76" s="36">
        <v>2116</v>
      </c>
      <c r="C76" s="36">
        <v>2</v>
      </c>
      <c r="D76" s="23">
        <v>2869</v>
      </c>
      <c r="E76" s="23" t="str">
        <f>'Raw Data Worksheet'!C77</f>
        <v>8-11-2019</v>
      </c>
      <c r="F76" s="28" t="str">
        <f>'Raw Data Worksheet'!D77</f>
        <v>SVC3.2</v>
      </c>
      <c r="G76" s="26">
        <f>'Raw Data Worksheet'!T77</f>
        <v>0.67777777777777803</v>
      </c>
      <c r="H76" s="26">
        <f>'Raw Data Worksheet'!U77</f>
        <v>0.69652777777777808</v>
      </c>
      <c r="I76" s="3">
        <f>'Raw Data Worksheet'!N77</f>
        <v>331.42</v>
      </c>
      <c r="J76" s="3">
        <f>'Raw Data Worksheet'!I77</f>
        <v>160.41999999999999</v>
      </c>
      <c r="K76" s="3">
        <f>'Raw Data Worksheet'!J77</f>
        <v>21</v>
      </c>
      <c r="L76" s="3">
        <f>'Raw Data Worksheet'!P77</f>
        <v>11.420000000000016</v>
      </c>
    </row>
    <row r="77" spans="1:12" x14ac:dyDescent="0.15">
      <c r="A77" s="36" t="s">
        <v>56</v>
      </c>
      <c r="B77" s="36">
        <v>1113</v>
      </c>
      <c r="C77" s="36">
        <v>1</v>
      </c>
      <c r="D77" s="23">
        <v>2838</v>
      </c>
      <c r="E77" s="23" t="str">
        <f>'Raw Data Worksheet'!C78</f>
        <v>8-11-2019</v>
      </c>
      <c r="F77" s="28" t="str">
        <f>'Raw Data Worksheet'!D78</f>
        <v>SVC3.2</v>
      </c>
      <c r="G77" s="26">
        <f>'Raw Data Worksheet'!T78</f>
        <v>0.69722222222222197</v>
      </c>
      <c r="H77" s="26">
        <f>'Raw Data Worksheet'!U78</f>
        <v>0.70694444444444393</v>
      </c>
      <c r="I77" s="3">
        <f>'Raw Data Worksheet'!N78</f>
        <v>344.42</v>
      </c>
      <c r="J77" s="3">
        <f>'Raw Data Worksheet'!I78</f>
        <v>19.420000000000002</v>
      </c>
      <c r="K77" s="3">
        <f>'Raw Data Worksheet'!J78</f>
        <v>22</v>
      </c>
      <c r="L77" s="3">
        <f>'Raw Data Worksheet'!P78</f>
        <v>19.420000000000002</v>
      </c>
    </row>
    <row r="78" spans="1:12" x14ac:dyDescent="0.15">
      <c r="A78" s="36" t="s">
        <v>63</v>
      </c>
      <c r="B78" s="36">
        <v>2129</v>
      </c>
      <c r="C78" s="36">
        <v>2</v>
      </c>
      <c r="D78" s="23">
        <v>2984</v>
      </c>
      <c r="E78" s="23" t="str">
        <f>'Raw Data Worksheet'!C79</f>
        <v>8-11-2019</v>
      </c>
      <c r="F78" s="28" t="str">
        <f>'Raw Data Worksheet'!D79</f>
        <v>SVC3.2</v>
      </c>
      <c r="G78" s="26">
        <f>'Raw Data Worksheet'!T79</f>
        <v>0.70763888888888893</v>
      </c>
      <c r="H78" s="26">
        <f>'Raw Data Worksheet'!U79</f>
        <v>0.718055555555555</v>
      </c>
      <c r="I78" s="3">
        <f>'Raw Data Worksheet'!N79</f>
        <v>4.4200000000000159</v>
      </c>
      <c r="J78" s="3">
        <f>'Raw Data Worksheet'!I79</f>
        <v>185.42</v>
      </c>
      <c r="K78" s="3">
        <f>'Raw Data Worksheet'!J79</f>
        <v>21</v>
      </c>
      <c r="L78" s="3">
        <f>'Raw Data Worksheet'!P79</f>
        <v>23.42</v>
      </c>
    </row>
    <row r="79" spans="1:12" x14ac:dyDescent="0.15">
      <c r="A79" s="36" t="s">
        <v>82</v>
      </c>
      <c r="B79" s="36">
        <v>1127</v>
      </c>
      <c r="C79" s="36">
        <v>1</v>
      </c>
      <c r="D79" s="23">
        <v>2970</v>
      </c>
      <c r="E79" s="23" t="str">
        <f>'Raw Data Worksheet'!C80</f>
        <v>8-12-2019</v>
      </c>
      <c r="F79" s="24" t="str">
        <f>'Raw Data Worksheet'!D80</f>
        <v>Deploy</v>
      </c>
      <c r="G79" s="25" t="s">
        <v>9</v>
      </c>
      <c r="H79" s="26">
        <f>'Raw Data Worksheet'!U80</f>
        <v>0.91180555555555598</v>
      </c>
      <c r="I79" s="27" t="s">
        <v>10</v>
      </c>
      <c r="J79" s="27" t="s">
        <v>10</v>
      </c>
      <c r="K79" s="27" t="s">
        <v>10</v>
      </c>
      <c r="L79" s="3">
        <f>'Raw Data Worksheet'!P80</f>
        <v>19.420000000000002</v>
      </c>
    </row>
    <row r="80" spans="1:12" x14ac:dyDescent="0.15">
      <c r="A80" s="36" t="s">
        <v>52</v>
      </c>
      <c r="B80" s="36">
        <v>1125</v>
      </c>
      <c r="C80" s="36">
        <v>1</v>
      </c>
      <c r="D80" s="23">
        <v>2906</v>
      </c>
      <c r="E80" s="23" t="str">
        <f>'Raw Data Worksheet'!C81</f>
        <v>8-14-2019</v>
      </c>
      <c r="F80" s="28" t="str">
        <f>'Raw Data Worksheet'!D81</f>
        <v>SVC4.1</v>
      </c>
      <c r="G80" s="26">
        <f>'Raw Data Worksheet'!T81</f>
        <v>0.70416666666666705</v>
      </c>
      <c r="H80" s="26">
        <f>'Raw Data Worksheet'!U81</f>
        <v>0.71597222222222201</v>
      </c>
      <c r="I80" s="3">
        <f>'Raw Data Worksheet'!N81</f>
        <v>334.42</v>
      </c>
      <c r="J80" s="3">
        <f>'Raw Data Worksheet'!I81</f>
        <v>334.42</v>
      </c>
      <c r="K80" s="3">
        <f>'Raw Data Worksheet'!J81</f>
        <v>17</v>
      </c>
      <c r="L80" s="3">
        <f>'Raw Data Worksheet'!P81</f>
        <v>15.42</v>
      </c>
    </row>
    <row r="81" spans="1:12" x14ac:dyDescent="0.15">
      <c r="A81" s="36" t="s">
        <v>53</v>
      </c>
      <c r="B81" s="36">
        <v>1126</v>
      </c>
      <c r="C81" s="36">
        <v>1</v>
      </c>
      <c r="D81" s="23">
        <v>2780</v>
      </c>
      <c r="E81" s="23" t="str">
        <f>'Raw Data Worksheet'!C82</f>
        <v>8-14-2019</v>
      </c>
      <c r="F81" s="28" t="str">
        <f>'Raw Data Worksheet'!D82</f>
        <v>SVC4.1</v>
      </c>
      <c r="G81" s="26">
        <f>'Raw Data Worksheet'!T82</f>
        <v>0.71666666666666701</v>
      </c>
      <c r="H81" s="26">
        <f>'Raw Data Worksheet'!U82</f>
        <v>0.72777777777777808</v>
      </c>
      <c r="I81" s="3">
        <f>'Raw Data Worksheet'!N82</f>
        <v>16.420000000000002</v>
      </c>
      <c r="J81" s="3">
        <f>'Raw Data Worksheet'!I82</f>
        <v>161.41999999999999</v>
      </c>
      <c r="K81" s="3">
        <f>'Raw Data Worksheet'!J82</f>
        <v>21</v>
      </c>
      <c r="L81" s="3">
        <f>'Raw Data Worksheet'!P82</f>
        <v>357.42</v>
      </c>
    </row>
    <row r="82" spans="1:12" x14ac:dyDescent="0.15">
      <c r="A82" s="36" t="s">
        <v>50</v>
      </c>
      <c r="B82" s="36">
        <v>1124</v>
      </c>
      <c r="C82" s="36">
        <v>1</v>
      </c>
      <c r="D82" s="23">
        <v>2830</v>
      </c>
      <c r="E82" s="23" t="str">
        <f>'Raw Data Worksheet'!C83</f>
        <v>8-14-2019</v>
      </c>
      <c r="F82" s="28" t="str">
        <f>'Raw Data Worksheet'!D83</f>
        <v>SVC4.1</v>
      </c>
      <c r="G82" s="26">
        <f>'Raw Data Worksheet'!T83</f>
        <v>0.72847222222222197</v>
      </c>
      <c r="H82" s="26">
        <f>'Raw Data Worksheet'!U83</f>
        <v>0.73888888888888893</v>
      </c>
      <c r="I82" s="3">
        <f>'Raw Data Worksheet'!N83</f>
        <v>4.4200000000000159</v>
      </c>
      <c r="J82" s="3">
        <f>'Raw Data Worksheet'!I83</f>
        <v>27.42</v>
      </c>
      <c r="K82" s="3">
        <f>'Raw Data Worksheet'!J83</f>
        <v>5</v>
      </c>
      <c r="L82" s="3">
        <f>'Raw Data Worksheet'!P83</f>
        <v>18.420000000000002</v>
      </c>
    </row>
    <row r="83" spans="1:12" x14ac:dyDescent="0.15">
      <c r="A83" s="36" t="s">
        <v>49</v>
      </c>
      <c r="B83" s="36">
        <v>1122</v>
      </c>
      <c r="C83" s="36">
        <v>1</v>
      </c>
      <c r="D83" s="23">
        <v>2901</v>
      </c>
      <c r="E83" s="23" t="str">
        <f>'Raw Data Worksheet'!C84</f>
        <v>8-14-2019</v>
      </c>
      <c r="F83" s="28" t="str">
        <f>'Raw Data Worksheet'!D84</f>
        <v>SVC4.1</v>
      </c>
      <c r="G83" s="26">
        <f>'Raw Data Worksheet'!T84</f>
        <v>0.73958333333333304</v>
      </c>
      <c r="H83" s="26">
        <f>'Raw Data Worksheet'!U84</f>
        <v>0.74861111111111101</v>
      </c>
      <c r="I83" s="3">
        <f>'Raw Data Worksheet'!N84</f>
        <v>73.42</v>
      </c>
      <c r="J83" s="3">
        <f>'Raw Data Worksheet'!I84</f>
        <v>246.42</v>
      </c>
      <c r="K83" s="3">
        <f>'Raw Data Worksheet'!J84</f>
        <v>16</v>
      </c>
      <c r="L83" s="3">
        <f>'Raw Data Worksheet'!P84</f>
        <v>12.420000000000016</v>
      </c>
    </row>
    <row r="84" spans="1:12" x14ac:dyDescent="0.15">
      <c r="A84" s="36" t="s">
        <v>82</v>
      </c>
      <c r="B84" s="36">
        <v>1127</v>
      </c>
      <c r="C84" s="36">
        <v>1</v>
      </c>
      <c r="D84" s="23">
        <v>2970</v>
      </c>
      <c r="E84" s="23" t="str">
        <f>'Raw Data Worksheet'!C85</f>
        <v>8-14-2019</v>
      </c>
      <c r="F84" s="28" t="str">
        <f>'Raw Data Worksheet'!D85</f>
        <v>SVC4.1</v>
      </c>
      <c r="G84" s="26">
        <f>'Raw Data Worksheet'!T85</f>
        <v>0.749305555555555</v>
      </c>
      <c r="H84" s="26">
        <f>'Raw Data Worksheet'!U85</f>
        <v>0.75833333333333297</v>
      </c>
      <c r="I84" s="3">
        <f>'Raw Data Worksheet'!N85</f>
        <v>356.42</v>
      </c>
      <c r="J84" s="3">
        <f>'Raw Data Worksheet'!I85</f>
        <v>176.42</v>
      </c>
      <c r="K84" s="3">
        <f>'Raw Data Worksheet'!J85</f>
        <v>9</v>
      </c>
      <c r="L84" s="3">
        <f>'Raw Data Worksheet'!P85</f>
        <v>17.420000000000002</v>
      </c>
    </row>
    <row r="85" spans="1:12" x14ac:dyDescent="0.15">
      <c r="A85" s="36" t="s">
        <v>48</v>
      </c>
      <c r="B85" s="36">
        <v>1121</v>
      </c>
      <c r="C85" s="36">
        <v>1</v>
      </c>
      <c r="D85" s="23">
        <v>2908</v>
      </c>
      <c r="E85" s="23" t="str">
        <f>'Raw Data Worksheet'!C86</f>
        <v>8-14-2019</v>
      </c>
      <c r="F85" s="28" t="str">
        <f>'Raw Data Worksheet'!D86</f>
        <v>SVC4.1</v>
      </c>
      <c r="G85" s="26">
        <f>'Raw Data Worksheet'!T86</f>
        <v>0.75972222222222197</v>
      </c>
      <c r="H85" s="26">
        <f>'Raw Data Worksheet'!U86</f>
        <v>0.76944444444444404</v>
      </c>
      <c r="I85" s="3">
        <f>'Raw Data Worksheet'!N86</f>
        <v>324.42</v>
      </c>
      <c r="J85" s="3">
        <f>'Raw Data Worksheet'!I86</f>
        <v>177.42</v>
      </c>
      <c r="K85" s="3">
        <f>'Raw Data Worksheet'!J86</f>
        <v>14</v>
      </c>
      <c r="L85" s="3">
        <f>'Raw Data Worksheet'!P86</f>
        <v>15.42</v>
      </c>
    </row>
    <row r="86" spans="1:12" x14ac:dyDescent="0.15">
      <c r="A86" s="36" t="s">
        <v>46</v>
      </c>
      <c r="B86" s="36">
        <v>1119</v>
      </c>
      <c r="C86" s="36">
        <v>1</v>
      </c>
      <c r="D86" s="23">
        <v>3044</v>
      </c>
      <c r="E86" s="23" t="str">
        <f>'Raw Data Worksheet'!C87</f>
        <v>8-14-2019</v>
      </c>
      <c r="F86" s="28" t="str">
        <f>'Raw Data Worksheet'!D87</f>
        <v>SVC4.1</v>
      </c>
      <c r="G86" s="26">
        <f>'Raw Data Worksheet'!T87</f>
        <v>0.77013888888888904</v>
      </c>
      <c r="H86" s="26">
        <f>'Raw Data Worksheet'!U87</f>
        <v>0.77916666666666701</v>
      </c>
      <c r="I86" s="3">
        <f>'Raw Data Worksheet'!N87</f>
        <v>359.42</v>
      </c>
      <c r="J86" s="3">
        <f>'Raw Data Worksheet'!I87</f>
        <v>245.42</v>
      </c>
      <c r="K86" s="3">
        <f>'Raw Data Worksheet'!J87</f>
        <v>10</v>
      </c>
      <c r="L86" s="3">
        <f>'Raw Data Worksheet'!P87</f>
        <v>19.420000000000002</v>
      </c>
    </row>
    <row r="87" spans="1:12" x14ac:dyDescent="0.15">
      <c r="A87" s="36" t="s">
        <v>47</v>
      </c>
      <c r="B87" s="36">
        <v>1120</v>
      </c>
      <c r="C87" s="36">
        <v>1</v>
      </c>
      <c r="D87" s="23">
        <v>2877</v>
      </c>
      <c r="E87" s="23" t="str">
        <f>'Raw Data Worksheet'!C88</f>
        <v>8-14-2019</v>
      </c>
      <c r="F87" s="28" t="str">
        <f>'Raw Data Worksheet'!D88</f>
        <v>SVC4.1</v>
      </c>
      <c r="G87" s="26">
        <f>'Raw Data Worksheet'!T88</f>
        <v>0.77986111111111101</v>
      </c>
      <c r="H87" s="26">
        <f>'Raw Data Worksheet'!U88</f>
        <v>0.79097222222222197</v>
      </c>
      <c r="I87" s="3">
        <f>'Raw Data Worksheet'!N88</f>
        <v>331.42</v>
      </c>
      <c r="J87" s="3">
        <f>'Raw Data Worksheet'!I88</f>
        <v>155.41999999999999</v>
      </c>
      <c r="K87" s="3">
        <f>'Raw Data Worksheet'!J88</f>
        <v>18</v>
      </c>
      <c r="L87" s="3">
        <f>'Raw Data Worksheet'!P88</f>
        <v>16.420000000000002</v>
      </c>
    </row>
    <row r="88" spans="1:12" x14ac:dyDescent="0.15">
      <c r="A88" s="36" t="s">
        <v>45</v>
      </c>
      <c r="B88" s="36">
        <v>1118</v>
      </c>
      <c r="C88" s="36">
        <v>1</v>
      </c>
      <c r="D88" s="23">
        <v>2868</v>
      </c>
      <c r="E88" s="23" t="str">
        <f>'Raw Data Worksheet'!C89</f>
        <v>8-14-2019</v>
      </c>
      <c r="F88" s="28" t="str">
        <f>'Raw Data Worksheet'!D89</f>
        <v>SVC4.1</v>
      </c>
      <c r="G88" s="26">
        <f>'Raw Data Worksheet'!T89</f>
        <v>0.79166666666666696</v>
      </c>
      <c r="H88" s="26">
        <f>'Raw Data Worksheet'!U89</f>
        <v>0.80138888888888904</v>
      </c>
      <c r="I88" s="3">
        <f>'Raw Data Worksheet'!N89</f>
        <v>16.420000000000002</v>
      </c>
      <c r="J88" s="3">
        <f>'Raw Data Worksheet'!I89</f>
        <v>206.42</v>
      </c>
      <c r="K88" s="3">
        <f>'Raw Data Worksheet'!J89</f>
        <v>26</v>
      </c>
      <c r="L88" s="3">
        <f>'Raw Data Worksheet'!P89</f>
        <v>8.4200000000000159</v>
      </c>
    </row>
    <row r="89" spans="1:12" x14ac:dyDescent="0.15">
      <c r="A89" s="36" t="s">
        <v>42</v>
      </c>
      <c r="B89" s="36">
        <v>1117</v>
      </c>
      <c r="C89" s="36">
        <v>1</v>
      </c>
      <c r="D89" s="23">
        <v>2846</v>
      </c>
      <c r="E89" s="23" t="str">
        <f>'Raw Data Worksheet'!C90</f>
        <v>8-14-2019</v>
      </c>
      <c r="F89" s="28" t="str">
        <f>'Raw Data Worksheet'!D90</f>
        <v>SVC4.1</v>
      </c>
      <c r="G89" s="26">
        <f>'Raw Data Worksheet'!T90</f>
        <v>0.80277777777777803</v>
      </c>
      <c r="H89" s="26">
        <f>'Raw Data Worksheet'!U90</f>
        <v>0.81736111111111098</v>
      </c>
      <c r="I89" s="3">
        <f>'Raw Data Worksheet'!N90</f>
        <v>85.42</v>
      </c>
      <c r="J89" s="3">
        <f>'Raw Data Worksheet'!I90</f>
        <v>241.42</v>
      </c>
      <c r="K89" s="3">
        <f>'Raw Data Worksheet'!J90</f>
        <v>14</v>
      </c>
      <c r="L89" s="3">
        <f>'Raw Data Worksheet'!P90</f>
        <v>15.42</v>
      </c>
    </row>
    <row r="90" spans="1:12" x14ac:dyDescent="0.15">
      <c r="A90" s="36" t="s">
        <v>68</v>
      </c>
      <c r="B90" s="36">
        <v>2114</v>
      </c>
      <c r="C90" s="36">
        <v>2</v>
      </c>
      <c r="D90" s="23">
        <v>2947</v>
      </c>
      <c r="E90" s="23" t="str">
        <f>'Raw Data Worksheet'!C91</f>
        <v>8-14-2019</v>
      </c>
      <c r="F90" s="28" t="str">
        <f>'Raw Data Worksheet'!D91</f>
        <v>SVC4.1</v>
      </c>
      <c r="G90" s="26">
        <f>'Raw Data Worksheet'!T91</f>
        <v>0.82222222222222197</v>
      </c>
      <c r="H90" s="26">
        <f>'Raw Data Worksheet'!U91</f>
        <v>0.83194444444444404</v>
      </c>
      <c r="I90" s="3">
        <f>'Raw Data Worksheet'!N91</f>
        <v>351.42</v>
      </c>
      <c r="J90" s="3">
        <f>'Raw Data Worksheet'!I91</f>
        <v>179.42</v>
      </c>
      <c r="K90" s="3">
        <f>'Raw Data Worksheet'!J91</f>
        <v>9</v>
      </c>
      <c r="L90" s="3">
        <f>'Raw Data Worksheet'!P91</f>
        <v>14.420000000000016</v>
      </c>
    </row>
    <row r="91" spans="1:12" x14ac:dyDescent="0.15">
      <c r="A91" s="36" t="s">
        <v>60</v>
      </c>
      <c r="B91" s="36">
        <v>1115</v>
      </c>
      <c r="C91" s="36">
        <v>1</v>
      </c>
      <c r="D91" s="23">
        <v>2861</v>
      </c>
      <c r="E91" s="23" t="str">
        <f>'Raw Data Worksheet'!C92</f>
        <v>8-14-2019</v>
      </c>
      <c r="F91" s="28" t="str">
        <f>'Raw Data Worksheet'!D92</f>
        <v>SVC4.1</v>
      </c>
      <c r="G91" s="26">
        <f>'Raw Data Worksheet'!T92</f>
        <v>0.83194444444444404</v>
      </c>
      <c r="H91" s="26">
        <f>'Raw Data Worksheet'!U92</f>
        <v>0.84236111111111101</v>
      </c>
      <c r="I91" s="3">
        <f>'Raw Data Worksheet'!N92</f>
        <v>7.4200000000000159</v>
      </c>
      <c r="J91" s="3">
        <f>'Raw Data Worksheet'!I92</f>
        <v>179.42</v>
      </c>
      <c r="K91" s="3">
        <f>'Raw Data Worksheet'!J92</f>
        <v>11</v>
      </c>
      <c r="L91" s="3">
        <f>'Raw Data Worksheet'!P92</f>
        <v>16.420000000000002</v>
      </c>
    </row>
    <row r="92" spans="1:12" x14ac:dyDescent="0.15">
      <c r="A92" s="36" t="s">
        <v>67</v>
      </c>
      <c r="B92" s="36">
        <v>2116</v>
      </c>
      <c r="C92" s="36">
        <v>2</v>
      </c>
      <c r="D92" s="23">
        <v>2869</v>
      </c>
      <c r="E92" s="23" t="str">
        <f>'Raw Data Worksheet'!C93</f>
        <v>8-14-2019</v>
      </c>
      <c r="F92" s="28" t="str">
        <f>'Raw Data Worksheet'!D93</f>
        <v>SVC4.1</v>
      </c>
      <c r="G92" s="26">
        <f>'Raw Data Worksheet'!T93</f>
        <v>0.84375</v>
      </c>
      <c r="H92" s="26">
        <f>'Raw Data Worksheet'!U93</f>
        <v>0.85416666666666696</v>
      </c>
      <c r="I92" s="3">
        <f>'Raw Data Worksheet'!N93</f>
        <v>6.4200000000000159</v>
      </c>
      <c r="J92" s="3">
        <f>'Raw Data Worksheet'!I93</f>
        <v>177.42</v>
      </c>
      <c r="K92" s="3">
        <f>'Raw Data Worksheet'!J93</f>
        <v>15</v>
      </c>
      <c r="L92" s="3">
        <f>'Raw Data Worksheet'!P93</f>
        <v>16.420000000000002</v>
      </c>
    </row>
    <row r="93" spans="1:12" x14ac:dyDescent="0.15">
      <c r="A93" s="36" t="s">
        <v>51</v>
      </c>
      <c r="B93" s="36">
        <v>1123</v>
      </c>
      <c r="C93" s="36">
        <v>1</v>
      </c>
      <c r="D93" s="23">
        <v>2904</v>
      </c>
      <c r="E93" s="23" t="str">
        <f>'Raw Data Worksheet'!C94</f>
        <v>8-14-2019</v>
      </c>
      <c r="F93" s="28" t="str">
        <f>'Raw Data Worksheet'!D94</f>
        <v>SVC4.1</v>
      </c>
      <c r="G93" s="26">
        <f>'Raw Data Worksheet'!T94</f>
        <v>0.85486111111111096</v>
      </c>
      <c r="H93" s="26">
        <f>'Raw Data Worksheet'!U94</f>
        <v>0.87222222222222201</v>
      </c>
      <c r="I93" s="3">
        <f>'Raw Data Worksheet'!N94</f>
        <v>43.42</v>
      </c>
      <c r="J93" s="3">
        <f>'Raw Data Worksheet'!I94</f>
        <v>223.42</v>
      </c>
      <c r="K93" s="3">
        <f>'Raw Data Worksheet'!J94</f>
        <v>14</v>
      </c>
      <c r="L93" s="3">
        <f>'Raw Data Worksheet'!P94</f>
        <v>12.420000000000016</v>
      </c>
    </row>
    <row r="94" spans="1:12" x14ac:dyDescent="0.15">
      <c r="A94" s="36" t="s">
        <v>56</v>
      </c>
      <c r="B94" s="36">
        <v>1113</v>
      </c>
      <c r="C94" s="36">
        <v>1</v>
      </c>
      <c r="D94" s="23">
        <v>2838</v>
      </c>
      <c r="E94" s="23" t="str">
        <f>'Raw Data Worksheet'!C95</f>
        <v>8-14-2019</v>
      </c>
      <c r="F94" s="28" t="str">
        <f>'Raw Data Worksheet'!D95</f>
        <v>SVC4.1</v>
      </c>
      <c r="G94" s="26">
        <f>'Raw Data Worksheet'!T95</f>
        <v>0.874305555555556</v>
      </c>
      <c r="H94" s="26">
        <f>'Raw Data Worksheet'!U95</f>
        <v>0.88472222222222197</v>
      </c>
      <c r="I94" s="3">
        <f>'Raw Data Worksheet'!N95</f>
        <v>36.42</v>
      </c>
      <c r="J94" s="3">
        <f>'Raw Data Worksheet'!I95</f>
        <v>219.42</v>
      </c>
      <c r="K94" s="3">
        <f>'Raw Data Worksheet'!J95</f>
        <v>13</v>
      </c>
      <c r="L94" s="3">
        <f>'Raw Data Worksheet'!P95</f>
        <v>19.420000000000002</v>
      </c>
    </row>
    <row r="95" spans="1:12" x14ac:dyDescent="0.15">
      <c r="A95" s="36" t="s">
        <v>58</v>
      </c>
      <c r="B95" s="36">
        <v>1112</v>
      </c>
      <c r="C95" s="36">
        <v>1</v>
      </c>
      <c r="D95" s="23">
        <v>2955</v>
      </c>
      <c r="E95" s="23" t="str">
        <f>'Raw Data Worksheet'!C96</f>
        <v>8-14-2019</v>
      </c>
      <c r="F95" s="28" t="str">
        <f>'Raw Data Worksheet'!D96</f>
        <v>SVC4.1</v>
      </c>
      <c r="G95" s="26">
        <f>'Raw Data Worksheet'!T96</f>
        <v>0.88611111111111096</v>
      </c>
      <c r="H95" s="26">
        <f>'Raw Data Worksheet'!U96</f>
        <v>0.89583333333333304</v>
      </c>
      <c r="I95" s="3">
        <f>'Raw Data Worksheet'!N96</f>
        <v>7.4200000000000159</v>
      </c>
      <c r="J95" s="3">
        <f>'Raw Data Worksheet'!I96</f>
        <v>181.42</v>
      </c>
      <c r="K95" s="3">
        <f>'Raw Data Worksheet'!J96</f>
        <v>10</v>
      </c>
      <c r="L95" s="3">
        <f>'Raw Data Worksheet'!P96</f>
        <v>13.420000000000016</v>
      </c>
    </row>
    <row r="96" spans="1:12" x14ac:dyDescent="0.15">
      <c r="A96" s="36" t="s">
        <v>59</v>
      </c>
      <c r="B96" s="36">
        <v>1111</v>
      </c>
      <c r="C96" s="36">
        <v>1</v>
      </c>
      <c r="D96" s="23">
        <v>3046</v>
      </c>
      <c r="E96" s="23" t="str">
        <f>'Raw Data Worksheet'!C97</f>
        <v>8-14-2019</v>
      </c>
      <c r="F96" s="28" t="str">
        <f>'Raw Data Worksheet'!D97</f>
        <v>SVC4.1</v>
      </c>
      <c r="G96" s="26">
        <f>'Raw Data Worksheet'!T97</f>
        <v>0.89652777777777803</v>
      </c>
      <c r="H96" s="26">
        <f>'Raw Data Worksheet'!U97</f>
        <v>0.90972222222222199</v>
      </c>
      <c r="I96" s="3">
        <f>'Raw Data Worksheet'!N97</f>
        <v>84.42</v>
      </c>
      <c r="J96" s="3">
        <f>'Raw Data Worksheet'!I97</f>
        <v>221.42</v>
      </c>
      <c r="K96" s="3">
        <f>'Raw Data Worksheet'!J97</f>
        <v>31</v>
      </c>
      <c r="L96" s="3">
        <f>'Raw Data Worksheet'!P97</f>
        <v>8.4200000000000159</v>
      </c>
    </row>
    <row r="97" spans="1:12" x14ac:dyDescent="0.15">
      <c r="A97" s="36" t="s">
        <v>61</v>
      </c>
      <c r="B97" s="36">
        <v>2130</v>
      </c>
      <c r="C97" s="36">
        <v>2</v>
      </c>
      <c r="D97" s="23">
        <v>2946</v>
      </c>
      <c r="E97" s="23" t="str">
        <f>'Raw Data Worksheet'!C98</f>
        <v>8-15-2019</v>
      </c>
      <c r="F97" s="28" t="str">
        <f>'Raw Data Worksheet'!D98</f>
        <v>SVC4.2</v>
      </c>
      <c r="G97" s="26">
        <f>'Raw Data Worksheet'!T98</f>
        <v>0.68888888888888899</v>
      </c>
      <c r="H97" s="26">
        <f>'Raw Data Worksheet'!U98</f>
        <v>0.70138888888888906</v>
      </c>
      <c r="I97" s="3">
        <f>'Raw Data Worksheet'!N98</f>
        <v>359.42</v>
      </c>
      <c r="J97" s="3">
        <f>'Raw Data Worksheet'!I98</f>
        <v>155.41999999999999</v>
      </c>
      <c r="K97" s="3">
        <f>'Raw Data Worksheet'!J98</f>
        <v>42</v>
      </c>
      <c r="L97" s="3">
        <f>'Raw Data Worksheet'!P98</f>
        <v>11.420000000000016</v>
      </c>
    </row>
    <row r="98" spans="1:12" x14ac:dyDescent="0.15">
      <c r="A98" s="36" t="s">
        <v>74</v>
      </c>
      <c r="B98" s="36">
        <v>1110</v>
      </c>
      <c r="C98" s="36">
        <v>1</v>
      </c>
      <c r="D98" s="23">
        <v>2921</v>
      </c>
      <c r="E98" s="23" t="str">
        <f>'Raw Data Worksheet'!C99</f>
        <v>8-15-2019</v>
      </c>
      <c r="F98" s="28" t="str">
        <f>'Raw Data Worksheet'!D99</f>
        <v>SVC4.2</v>
      </c>
      <c r="G98" s="26">
        <f>'Raw Data Worksheet'!T99</f>
        <v>0.70277777777777795</v>
      </c>
      <c r="H98" s="26">
        <f>'Raw Data Worksheet'!U99</f>
        <v>0.71527777777777801</v>
      </c>
      <c r="I98" s="3">
        <f>'Raw Data Worksheet'!N99</f>
        <v>44.42</v>
      </c>
      <c r="J98" s="3">
        <f>'Raw Data Worksheet'!I99</f>
        <v>211.42</v>
      </c>
      <c r="K98" s="3">
        <f>'Raw Data Worksheet'!J99</f>
        <v>48</v>
      </c>
      <c r="L98" s="3">
        <f>'Raw Data Worksheet'!P99</f>
        <v>15.42</v>
      </c>
    </row>
    <row r="99" spans="1:12" x14ac:dyDescent="0.15">
      <c r="A99" s="36" t="s">
        <v>63</v>
      </c>
      <c r="B99" s="36">
        <v>2129</v>
      </c>
      <c r="C99" s="36">
        <v>2</v>
      </c>
      <c r="D99" s="23">
        <v>2984</v>
      </c>
      <c r="E99" s="23" t="str">
        <f>'Raw Data Worksheet'!C100</f>
        <v>8-15-2019</v>
      </c>
      <c r="F99" s="28" t="str">
        <f>'Raw Data Worksheet'!D100</f>
        <v>SVC4.2</v>
      </c>
      <c r="G99" s="26">
        <f>'Raw Data Worksheet'!T100</f>
        <v>0.88958333333333295</v>
      </c>
      <c r="H99" s="26">
        <f>'Raw Data Worksheet'!U100</f>
        <v>0.91458333333333297</v>
      </c>
      <c r="I99" s="3">
        <f>'Raw Data Worksheet'!N100</f>
        <v>346.42</v>
      </c>
      <c r="J99" s="3">
        <f>'Raw Data Worksheet'!I100</f>
        <v>178.42</v>
      </c>
      <c r="K99" s="3">
        <f>'Raw Data Worksheet'!J100</f>
        <v>59</v>
      </c>
      <c r="L99" s="3">
        <f>'Raw Data Worksheet'!P100</f>
        <v>12.420000000000016</v>
      </c>
    </row>
    <row r="100" spans="1:12" x14ac:dyDescent="0.15">
      <c r="A100" s="36" t="s">
        <v>59</v>
      </c>
      <c r="B100" s="36">
        <v>1111</v>
      </c>
      <c r="C100" s="36">
        <v>1</v>
      </c>
      <c r="D100" s="23">
        <v>3046</v>
      </c>
      <c r="E100" s="23" t="str">
        <f>'Raw Data Worksheet'!C101</f>
        <v>8-17-2019</v>
      </c>
      <c r="F100" s="28" t="str">
        <f>'Raw Data Worksheet'!D101</f>
        <v>SVC5</v>
      </c>
      <c r="G100" s="26">
        <f>'Raw Data Worksheet'!T101</f>
        <v>0.76527777777777795</v>
      </c>
      <c r="H100" s="26">
        <f>'Raw Data Worksheet'!U101</f>
        <v>0.78125</v>
      </c>
      <c r="I100" s="3">
        <f>'Raw Data Worksheet'!N101</f>
        <v>69.42</v>
      </c>
      <c r="J100" s="3">
        <f>'Raw Data Worksheet'!I101</f>
        <v>200.42</v>
      </c>
      <c r="K100" s="3">
        <f>'Raw Data Worksheet'!J101</f>
        <v>5</v>
      </c>
      <c r="L100" s="3">
        <f>'Raw Data Worksheet'!P101</f>
        <v>15.42</v>
      </c>
    </row>
    <row r="101" spans="1:12" x14ac:dyDescent="0.15">
      <c r="A101" s="36" t="s">
        <v>58</v>
      </c>
      <c r="B101" s="36">
        <v>1112</v>
      </c>
      <c r="C101" s="36">
        <v>1</v>
      </c>
      <c r="D101" s="23">
        <v>2955</v>
      </c>
      <c r="E101" s="23" t="str">
        <f>'Raw Data Worksheet'!C102</f>
        <v>8-17-2019</v>
      </c>
      <c r="F101" s="28" t="str">
        <f>'Raw Data Worksheet'!D102</f>
        <v>SVC5</v>
      </c>
      <c r="G101" s="26">
        <f>'Raw Data Worksheet'!T102</f>
        <v>0.781944444444445</v>
      </c>
      <c r="H101" s="26">
        <f>'Raw Data Worksheet'!U102</f>
        <v>0.79166666666666696</v>
      </c>
      <c r="I101" s="3">
        <f>'Raw Data Worksheet'!N102</f>
        <v>20.420000000000002</v>
      </c>
      <c r="J101" s="3">
        <f>'Raw Data Worksheet'!I102</f>
        <v>198.42</v>
      </c>
      <c r="K101" s="3">
        <f>'Raw Data Worksheet'!J102</f>
        <v>9</v>
      </c>
      <c r="L101" s="3">
        <f>'Raw Data Worksheet'!P102</f>
        <v>13.420000000000016</v>
      </c>
    </row>
    <row r="102" spans="1:12" x14ac:dyDescent="0.15">
      <c r="A102" s="36" t="s">
        <v>67</v>
      </c>
      <c r="B102" s="36">
        <v>2116</v>
      </c>
      <c r="C102" s="36">
        <v>2</v>
      </c>
      <c r="D102" s="23">
        <v>2869</v>
      </c>
      <c r="E102" s="23" t="str">
        <f>'Raw Data Worksheet'!C103</f>
        <v>8-17-2019</v>
      </c>
      <c r="F102" s="28" t="str">
        <f>'Raw Data Worksheet'!D103</f>
        <v>SVC5</v>
      </c>
      <c r="G102" s="26">
        <f>'Raw Data Worksheet'!T103</f>
        <v>0.79236111111111096</v>
      </c>
      <c r="H102" s="26">
        <f>'Raw Data Worksheet'!U103</f>
        <v>0.80208333333333304</v>
      </c>
      <c r="I102" s="3">
        <f>'Raw Data Worksheet'!N103</f>
        <v>20.420000000000002</v>
      </c>
      <c r="J102" s="3">
        <f>'Raw Data Worksheet'!I103</f>
        <v>200.42</v>
      </c>
      <c r="K102" s="3">
        <f>'Raw Data Worksheet'!J103</f>
        <v>4</v>
      </c>
      <c r="L102" s="3">
        <f>'Raw Data Worksheet'!P103</f>
        <v>19.420000000000002</v>
      </c>
    </row>
    <row r="103" spans="1:12" x14ac:dyDescent="0.15">
      <c r="A103" s="36" t="s">
        <v>51</v>
      </c>
      <c r="B103" s="36">
        <v>1123</v>
      </c>
      <c r="C103" s="36">
        <v>1</v>
      </c>
      <c r="D103" s="23">
        <v>2904</v>
      </c>
      <c r="E103" s="23" t="str">
        <f>'Raw Data Worksheet'!C104</f>
        <v>8-17-2019</v>
      </c>
      <c r="F103" s="28" t="str">
        <f>'Raw Data Worksheet'!D104</f>
        <v>SVC5</v>
      </c>
      <c r="G103" s="26">
        <f>'Raw Data Worksheet'!T104</f>
        <v>0.80277777777777803</v>
      </c>
      <c r="H103" s="26">
        <f>'Raw Data Worksheet'!U104</f>
        <v>0.81388888888888899</v>
      </c>
      <c r="I103" s="3">
        <f>'Raw Data Worksheet'!N104</f>
        <v>330.42</v>
      </c>
      <c r="J103" s="3">
        <f>'Raw Data Worksheet'!I104</f>
        <v>148.41999999999999</v>
      </c>
      <c r="K103" s="3">
        <f>'Raw Data Worksheet'!J104</f>
        <v>16</v>
      </c>
      <c r="L103" s="3">
        <f>'Raw Data Worksheet'!P104</f>
        <v>15.42</v>
      </c>
    </row>
    <row r="104" spans="1:12" x14ac:dyDescent="0.15">
      <c r="A104" s="36" t="s">
        <v>52</v>
      </c>
      <c r="B104" s="36">
        <v>1125</v>
      </c>
      <c r="C104" s="36">
        <v>1</v>
      </c>
      <c r="D104" s="23">
        <v>2906</v>
      </c>
      <c r="E104" s="23" t="str">
        <f>'Raw Data Worksheet'!C105</f>
        <v>8-17-2019</v>
      </c>
      <c r="F104" s="28" t="str">
        <f>'Raw Data Worksheet'!D105</f>
        <v>SVC5</v>
      </c>
      <c r="G104" s="26">
        <f>'Raw Data Worksheet'!T105</f>
        <v>0.81527777777777799</v>
      </c>
      <c r="H104" s="26">
        <f>'Raw Data Worksheet'!U105</f>
        <v>0.82430555555555496</v>
      </c>
      <c r="I104" s="3">
        <f>'Raw Data Worksheet'!N105</f>
        <v>9.4200000000000159</v>
      </c>
      <c r="J104" s="3">
        <f>'Raw Data Worksheet'!I105</f>
        <v>193.42</v>
      </c>
      <c r="K104" s="3">
        <f>'Raw Data Worksheet'!J105</f>
        <v>11</v>
      </c>
      <c r="L104" s="3">
        <f>'Raw Data Worksheet'!P105</f>
        <v>19.420000000000002</v>
      </c>
    </row>
    <row r="105" spans="1:12" x14ac:dyDescent="0.15">
      <c r="A105" s="36" t="s">
        <v>53</v>
      </c>
      <c r="B105" s="36">
        <v>1126</v>
      </c>
      <c r="C105" s="36">
        <v>1</v>
      </c>
      <c r="D105" s="23">
        <v>2780</v>
      </c>
      <c r="E105" s="23" t="str">
        <f>'Raw Data Worksheet'!C106</f>
        <v>8-17-2019</v>
      </c>
      <c r="F105" s="28" t="str">
        <f>'Raw Data Worksheet'!D106</f>
        <v>SVC5</v>
      </c>
      <c r="G105" s="26">
        <f>'Raw Data Worksheet'!T106</f>
        <v>0.82430555555555496</v>
      </c>
      <c r="H105" s="26">
        <f>'Raw Data Worksheet'!U106</f>
        <v>0.83402777777777803</v>
      </c>
      <c r="I105" s="3">
        <f>'Raw Data Worksheet'!N106</f>
        <v>350.42</v>
      </c>
      <c r="J105" s="3">
        <f>'Raw Data Worksheet'!I106</f>
        <v>179.42</v>
      </c>
      <c r="K105" s="3">
        <f>'Raw Data Worksheet'!J106</f>
        <v>4</v>
      </c>
      <c r="L105" s="3">
        <f>'Raw Data Worksheet'!P106</f>
        <v>12.420000000000016</v>
      </c>
    </row>
    <row r="106" spans="1:12" x14ac:dyDescent="0.15">
      <c r="A106" s="36" t="s">
        <v>50</v>
      </c>
      <c r="B106" s="36">
        <v>1124</v>
      </c>
      <c r="C106" s="36">
        <v>1</v>
      </c>
      <c r="D106" s="23">
        <v>2830</v>
      </c>
      <c r="E106" s="23" t="str">
        <f>'Raw Data Worksheet'!C107</f>
        <v>8-17-2019</v>
      </c>
      <c r="F106" s="28" t="str">
        <f>'Raw Data Worksheet'!D107</f>
        <v>SVC5</v>
      </c>
      <c r="G106" s="26">
        <f>'Raw Data Worksheet'!T107</f>
        <v>0.83472222222222203</v>
      </c>
      <c r="H106" s="26">
        <f>'Raw Data Worksheet'!U107</f>
        <v>0.84583333333333299</v>
      </c>
      <c r="I106" s="3">
        <f>'Raw Data Worksheet'!N107</f>
        <v>2.4200000000000159</v>
      </c>
      <c r="J106" s="3">
        <f>'Raw Data Worksheet'!I107</f>
        <v>202.42</v>
      </c>
      <c r="K106" s="3">
        <f>'Raw Data Worksheet'!J107</f>
        <v>6</v>
      </c>
      <c r="L106" s="3">
        <f>'Raw Data Worksheet'!P107</f>
        <v>25.42</v>
      </c>
    </row>
    <row r="107" spans="1:12" x14ac:dyDescent="0.15">
      <c r="A107" s="36" t="s">
        <v>49</v>
      </c>
      <c r="B107" s="36">
        <v>1122</v>
      </c>
      <c r="C107" s="36">
        <v>1</v>
      </c>
      <c r="D107" s="23">
        <v>2901</v>
      </c>
      <c r="E107" s="23" t="str">
        <f>'Raw Data Worksheet'!C108</f>
        <v>8-17-2019</v>
      </c>
      <c r="F107" s="28" t="str">
        <f>'Raw Data Worksheet'!D108</f>
        <v>SVC5</v>
      </c>
      <c r="G107" s="26">
        <f>'Raw Data Worksheet'!T108</f>
        <v>0.84722222222222199</v>
      </c>
      <c r="H107" s="26">
        <f>'Raw Data Worksheet'!U108</f>
        <v>0.85833333333333295</v>
      </c>
      <c r="I107" s="3">
        <f>'Raw Data Worksheet'!N108</f>
        <v>10.420000000000016</v>
      </c>
      <c r="J107" s="3">
        <f>'Raw Data Worksheet'!I108</f>
        <v>201.42</v>
      </c>
      <c r="K107" s="3">
        <f>'Raw Data Worksheet'!J108</f>
        <v>13</v>
      </c>
      <c r="L107" s="3">
        <f>'Raw Data Worksheet'!P108</f>
        <v>15.42</v>
      </c>
    </row>
    <row r="108" spans="1:12" x14ac:dyDescent="0.15">
      <c r="A108" s="36" t="s">
        <v>82</v>
      </c>
      <c r="B108" s="36">
        <v>1127</v>
      </c>
      <c r="C108" s="36">
        <v>1</v>
      </c>
      <c r="D108" s="23">
        <v>2970</v>
      </c>
      <c r="E108" s="23" t="str">
        <f>'Raw Data Worksheet'!C109</f>
        <v>8-17-2019</v>
      </c>
      <c r="F108" s="28" t="str">
        <f>'Raw Data Worksheet'!D109</f>
        <v>SVC5</v>
      </c>
      <c r="G108" s="26">
        <f>'Raw Data Worksheet'!T109</f>
        <v>0.86736111111111103</v>
      </c>
      <c r="H108" s="26">
        <f>'Raw Data Worksheet'!U109</f>
        <v>0.87638888888888899</v>
      </c>
      <c r="I108" s="3">
        <f>'Raw Data Worksheet'!N109</f>
        <v>9.4200000000000159</v>
      </c>
      <c r="J108" s="3">
        <f>'Raw Data Worksheet'!I109</f>
        <v>238.42</v>
      </c>
      <c r="K108" s="3">
        <f>'Raw Data Worksheet'!J109</f>
        <v>15</v>
      </c>
      <c r="L108" s="3">
        <f>'Raw Data Worksheet'!P109</f>
        <v>21.42</v>
      </c>
    </row>
    <row r="109" spans="1:12" x14ac:dyDescent="0.15">
      <c r="A109" s="36" t="s">
        <v>48</v>
      </c>
      <c r="B109" s="36">
        <v>1121</v>
      </c>
      <c r="C109" s="36">
        <v>1</v>
      </c>
      <c r="D109" s="23">
        <v>2908</v>
      </c>
      <c r="E109" s="23" t="str">
        <f>'Raw Data Worksheet'!C110</f>
        <v>8-17-2019</v>
      </c>
      <c r="F109" s="28" t="str">
        <f>'Raw Data Worksheet'!D110</f>
        <v>SVC5</v>
      </c>
      <c r="G109" s="26">
        <f>'Raw Data Worksheet'!T110</f>
        <v>0.87708333333333299</v>
      </c>
      <c r="H109" s="26">
        <f>'Raw Data Worksheet'!U110</f>
        <v>0.88611111111111096</v>
      </c>
      <c r="I109" s="3">
        <f>'Raw Data Worksheet'!N110</f>
        <v>5.4200000000000159</v>
      </c>
      <c r="J109" s="3">
        <f>'Raw Data Worksheet'!I110</f>
        <v>162.41999999999999</v>
      </c>
      <c r="K109" s="3">
        <f>'Raw Data Worksheet'!J110</f>
        <v>16</v>
      </c>
      <c r="L109" s="3">
        <f>'Raw Data Worksheet'!P110</f>
        <v>21.42</v>
      </c>
    </row>
    <row r="110" spans="1:12" x14ac:dyDescent="0.15">
      <c r="A110" s="36" t="s">
        <v>46</v>
      </c>
      <c r="B110" s="36">
        <v>1119</v>
      </c>
      <c r="C110" s="36">
        <v>1</v>
      </c>
      <c r="D110" s="23">
        <v>3044</v>
      </c>
      <c r="E110" s="23" t="str">
        <f>'Raw Data Worksheet'!C111</f>
        <v>8-17-2019</v>
      </c>
      <c r="F110" s="28" t="str">
        <f>'Raw Data Worksheet'!D111</f>
        <v>SVC5</v>
      </c>
      <c r="G110" s="26">
        <f>'Raw Data Worksheet'!T111</f>
        <v>0.88680555555555496</v>
      </c>
      <c r="H110" s="26">
        <f>'Raw Data Worksheet'!U111</f>
        <v>0.89583333333333304</v>
      </c>
      <c r="I110" s="3">
        <f>'Raw Data Worksheet'!N111</f>
        <v>2.4200000000000159</v>
      </c>
      <c r="J110" s="3">
        <f>'Raw Data Worksheet'!I111</f>
        <v>168.42</v>
      </c>
      <c r="K110" s="3">
        <f>'Raw Data Worksheet'!J111</f>
        <v>15</v>
      </c>
      <c r="L110" s="3">
        <f>'Raw Data Worksheet'!P111</f>
        <v>17.420000000000002</v>
      </c>
    </row>
    <row r="111" spans="1:12" x14ac:dyDescent="0.15">
      <c r="A111" s="36" t="s">
        <v>47</v>
      </c>
      <c r="B111" s="36">
        <v>1120</v>
      </c>
      <c r="C111" s="36">
        <v>1</v>
      </c>
      <c r="D111" s="23">
        <v>2877</v>
      </c>
      <c r="E111" s="23" t="str">
        <f>'Raw Data Worksheet'!C112</f>
        <v>8-17-2019</v>
      </c>
      <c r="F111" s="28" t="str">
        <f>'Raw Data Worksheet'!D112</f>
        <v>SVC5</v>
      </c>
      <c r="G111" s="26">
        <f>'Raw Data Worksheet'!T112</f>
        <v>0.89583333333333304</v>
      </c>
      <c r="H111" s="26">
        <f>'Raw Data Worksheet'!U112</f>
        <v>0.90486111111111101</v>
      </c>
      <c r="I111" s="3">
        <f>'Raw Data Worksheet'!N112</f>
        <v>33.42</v>
      </c>
      <c r="J111" s="3">
        <f>'Raw Data Worksheet'!I112</f>
        <v>193.42</v>
      </c>
      <c r="K111" s="3">
        <f>'Raw Data Worksheet'!J112</f>
        <v>8</v>
      </c>
      <c r="L111" s="3">
        <f>'Raw Data Worksheet'!P112</f>
        <v>9.4200000000000159</v>
      </c>
    </row>
    <row r="112" spans="1:12" x14ac:dyDescent="0.15">
      <c r="A112" s="36" t="s">
        <v>45</v>
      </c>
      <c r="B112" s="36">
        <v>1118</v>
      </c>
      <c r="C112" s="36">
        <v>1</v>
      </c>
      <c r="D112" s="23">
        <v>2868</v>
      </c>
      <c r="E112" s="23" t="str">
        <f>'Raw Data Worksheet'!C113</f>
        <v>8-17-2019</v>
      </c>
      <c r="F112" s="28" t="str">
        <f>'Raw Data Worksheet'!D113</f>
        <v>SVC5</v>
      </c>
      <c r="G112" s="26">
        <f>'Raw Data Worksheet'!T113</f>
        <v>0.905555555555556</v>
      </c>
      <c r="H112" s="26">
        <f>'Raw Data Worksheet'!U113</f>
        <v>0.91527777777777797</v>
      </c>
      <c r="I112" s="3">
        <f>'Raw Data Worksheet'!N113</f>
        <v>2.4200000000000159</v>
      </c>
      <c r="J112" s="3">
        <f>'Raw Data Worksheet'!I113</f>
        <v>231.42</v>
      </c>
      <c r="K112" s="3">
        <f>'Raw Data Worksheet'!J113</f>
        <v>8</v>
      </c>
      <c r="L112" s="3">
        <f>'Raw Data Worksheet'!P113</f>
        <v>17.420000000000002</v>
      </c>
    </row>
    <row r="113" spans="1:12" x14ac:dyDescent="0.15">
      <c r="A113" s="36" t="s">
        <v>42</v>
      </c>
      <c r="B113" s="36">
        <v>1117</v>
      </c>
      <c r="C113" s="36">
        <v>1</v>
      </c>
      <c r="D113" s="23">
        <v>2846</v>
      </c>
      <c r="E113" s="23" t="str">
        <f>'Raw Data Worksheet'!C114</f>
        <v>8-17-2019</v>
      </c>
      <c r="F113" s="28" t="str">
        <f>'Raw Data Worksheet'!D114</f>
        <v>SVC5</v>
      </c>
      <c r="G113" s="26">
        <f>'Raw Data Worksheet'!T114</f>
        <v>0.91666666666666696</v>
      </c>
      <c r="H113" s="26">
        <f>'Raw Data Worksheet'!U114</f>
        <v>0.92777777777777803</v>
      </c>
      <c r="I113" s="3">
        <f>'Raw Data Worksheet'!N114</f>
        <v>42.42</v>
      </c>
      <c r="J113" s="3">
        <f>'Raw Data Worksheet'!I114</f>
        <v>218.42</v>
      </c>
      <c r="K113" s="3">
        <f>'Raw Data Worksheet'!J114</f>
        <v>14</v>
      </c>
      <c r="L113" s="3">
        <f>'Raw Data Worksheet'!P114</f>
        <v>28.42</v>
      </c>
    </row>
    <row r="114" spans="1:12" x14ac:dyDescent="0.15">
      <c r="A114" s="36" t="s">
        <v>68</v>
      </c>
      <c r="B114" s="36">
        <v>2114</v>
      </c>
      <c r="C114" s="36">
        <v>2</v>
      </c>
      <c r="D114" s="23">
        <v>2947</v>
      </c>
      <c r="E114" s="23" t="str">
        <f>'Raw Data Worksheet'!C115</f>
        <v>8-17-2019</v>
      </c>
      <c r="F114" s="28" t="str">
        <f>'Raw Data Worksheet'!D115</f>
        <v>SVC5</v>
      </c>
      <c r="G114" s="26">
        <f>'Raw Data Worksheet'!T115</f>
        <v>0.92847222222222203</v>
      </c>
      <c r="H114" s="26">
        <f>'Raw Data Worksheet'!U115</f>
        <v>0.938194444444445</v>
      </c>
      <c r="I114" s="3">
        <f>'Raw Data Worksheet'!N115</f>
        <v>355.42</v>
      </c>
      <c r="J114" s="3">
        <f>'Raw Data Worksheet'!I115</f>
        <v>172.42</v>
      </c>
      <c r="K114" s="3">
        <f>'Raw Data Worksheet'!J115</f>
        <v>14</v>
      </c>
      <c r="L114" s="3">
        <f>'Raw Data Worksheet'!P115</f>
        <v>11.420000000000016</v>
      </c>
    </row>
    <row r="115" spans="1:12" x14ac:dyDescent="0.15">
      <c r="A115" s="36" t="s">
        <v>60</v>
      </c>
      <c r="B115" s="36">
        <v>1115</v>
      </c>
      <c r="C115" s="36">
        <v>1</v>
      </c>
      <c r="D115" s="23">
        <v>2861</v>
      </c>
      <c r="E115" s="23" t="str">
        <f>'Raw Data Worksheet'!C116</f>
        <v>8-17-2019</v>
      </c>
      <c r="F115" s="28" t="str">
        <f>'Raw Data Worksheet'!D116</f>
        <v>SVC5</v>
      </c>
      <c r="G115" s="26">
        <f>'Raw Data Worksheet'!T116</f>
        <v>0.93888888888888899</v>
      </c>
      <c r="H115" s="26">
        <f>'Raw Data Worksheet'!U116</f>
        <v>0.94791666666666696</v>
      </c>
      <c r="I115" s="3">
        <f>'Raw Data Worksheet'!N116</f>
        <v>9.4200000000000159</v>
      </c>
      <c r="J115" s="3">
        <f>'Raw Data Worksheet'!I116</f>
        <v>230.42</v>
      </c>
      <c r="K115" s="3">
        <f>'Raw Data Worksheet'!J116</f>
        <v>9</v>
      </c>
      <c r="L115" s="3">
        <f>'Raw Data Worksheet'!P116</f>
        <v>12.420000000000016</v>
      </c>
    </row>
    <row r="116" spans="1:12" x14ac:dyDescent="0.15">
      <c r="A116" s="36" t="s">
        <v>59</v>
      </c>
      <c r="B116" s="36">
        <v>1111</v>
      </c>
      <c r="C116" s="36">
        <v>1</v>
      </c>
      <c r="D116" s="23">
        <v>3046</v>
      </c>
      <c r="E116" s="23" t="str">
        <f>'Raw Data Worksheet'!C117</f>
        <v>8-19-2019</v>
      </c>
      <c r="F116" s="29" t="str">
        <f>'Raw Data Worksheet'!D117</f>
        <v>DEMOB</v>
      </c>
      <c r="G116" s="26">
        <f>'Raw Data Worksheet'!T117</f>
        <v>0.76111111111111096</v>
      </c>
      <c r="H116" s="30" t="s">
        <v>11</v>
      </c>
      <c r="I116" s="3">
        <f>'Raw Data Worksheet'!N117</f>
        <v>49.42</v>
      </c>
      <c r="J116" s="3">
        <f>'Raw Data Worksheet'!I117</f>
        <v>256.42</v>
      </c>
      <c r="K116" s="3">
        <f>'Raw Data Worksheet'!J117</f>
        <v>9</v>
      </c>
      <c r="L116" s="31" t="s">
        <v>10</v>
      </c>
    </row>
    <row r="117" spans="1:12" x14ac:dyDescent="0.15">
      <c r="A117" s="36" t="s">
        <v>61</v>
      </c>
      <c r="B117" s="36">
        <v>2130</v>
      </c>
      <c r="C117" s="36">
        <v>2</v>
      </c>
      <c r="D117" s="23">
        <v>2946</v>
      </c>
      <c r="E117" s="23" t="str">
        <f>'Raw Data Worksheet'!C118</f>
        <v>8-19-2019</v>
      </c>
      <c r="F117" s="29" t="str">
        <f>'Raw Data Worksheet'!D118</f>
        <v>DEMOB</v>
      </c>
      <c r="G117" s="26">
        <f>'Raw Data Worksheet'!T118</f>
        <v>0.765625</v>
      </c>
      <c r="H117" s="30" t="s">
        <v>11</v>
      </c>
      <c r="I117" s="3">
        <f>'Raw Data Worksheet'!N118</f>
        <v>340.42</v>
      </c>
      <c r="J117" s="3">
        <f>'Raw Data Worksheet'!I118</f>
        <v>180.42</v>
      </c>
      <c r="K117" s="3">
        <f>'Raw Data Worksheet'!J118</f>
        <v>13.5</v>
      </c>
      <c r="L117" s="31" t="s">
        <v>10</v>
      </c>
    </row>
    <row r="118" spans="1:12" x14ac:dyDescent="0.15">
      <c r="A118" s="36" t="s">
        <v>74</v>
      </c>
      <c r="B118" s="36">
        <v>1110</v>
      </c>
      <c r="C118" s="36">
        <v>1</v>
      </c>
      <c r="D118" s="23">
        <v>2921</v>
      </c>
      <c r="E118" s="23" t="str">
        <f>'Raw Data Worksheet'!C119</f>
        <v>8-19-2019</v>
      </c>
      <c r="F118" s="29" t="str">
        <f>'Raw Data Worksheet'!D119</f>
        <v>DEMOB</v>
      </c>
      <c r="G118" s="26">
        <f>'Raw Data Worksheet'!T119</f>
        <v>0.76944444444444404</v>
      </c>
      <c r="H118" s="30" t="s">
        <v>11</v>
      </c>
      <c r="I118" s="3">
        <f>'Raw Data Worksheet'!N119</f>
        <v>13.420000000000016</v>
      </c>
      <c r="J118" s="3">
        <f>'Raw Data Worksheet'!I119</f>
        <v>193.42</v>
      </c>
      <c r="K118" s="3">
        <f>'Raw Data Worksheet'!J119</f>
        <v>26.5</v>
      </c>
      <c r="L118" s="31" t="s">
        <v>10</v>
      </c>
    </row>
    <row r="119" spans="1:12" x14ac:dyDescent="0.15">
      <c r="A119" s="36" t="s">
        <v>68</v>
      </c>
      <c r="B119" s="36">
        <v>2114</v>
      </c>
      <c r="C119" s="36">
        <v>2</v>
      </c>
      <c r="D119" s="23">
        <v>2947</v>
      </c>
      <c r="E119" s="23" t="str">
        <f>'Raw Data Worksheet'!C120</f>
        <v>8-19-2019</v>
      </c>
      <c r="F119" s="29" t="str">
        <f>'Raw Data Worksheet'!D120</f>
        <v>DEMOB</v>
      </c>
      <c r="G119" s="26">
        <f>'Raw Data Worksheet'!T120</f>
        <v>0.77395833333333297</v>
      </c>
      <c r="H119" s="30" t="s">
        <v>11</v>
      </c>
      <c r="I119" s="3">
        <f>'Raw Data Worksheet'!N120</f>
        <v>2.4200000000000159</v>
      </c>
      <c r="J119" s="3">
        <f>'Raw Data Worksheet'!I120</f>
        <v>105.42</v>
      </c>
      <c r="K119" s="3">
        <f>'Raw Data Worksheet'!J120</f>
        <v>0</v>
      </c>
      <c r="L119" s="31" t="s">
        <v>10</v>
      </c>
    </row>
    <row r="120" spans="1:12" x14ac:dyDescent="0.15">
      <c r="A120" s="36" t="s">
        <v>42</v>
      </c>
      <c r="B120" s="36">
        <v>1117</v>
      </c>
      <c r="C120" s="36">
        <v>1</v>
      </c>
      <c r="D120" s="23">
        <v>2846</v>
      </c>
      <c r="E120" s="23" t="str">
        <f>'Raw Data Worksheet'!C121</f>
        <v>8-19-2019</v>
      </c>
      <c r="F120" s="29" t="str">
        <f>'Raw Data Worksheet'!D121</f>
        <v>DEMOB</v>
      </c>
      <c r="G120" s="26">
        <f>'Raw Data Worksheet'!T121</f>
        <v>0.77708333333333302</v>
      </c>
      <c r="H120" s="30" t="s">
        <v>11</v>
      </c>
      <c r="I120" s="3">
        <f>'Raw Data Worksheet'!N121</f>
        <v>69.42</v>
      </c>
      <c r="J120" s="3">
        <f>'Raw Data Worksheet'!I121</f>
        <v>105.42</v>
      </c>
      <c r="K120" s="3">
        <f>'Raw Data Worksheet'!J121</f>
        <v>0</v>
      </c>
      <c r="L120" s="31" t="s">
        <v>10</v>
      </c>
    </row>
    <row r="121" spans="1:12" x14ac:dyDescent="0.15">
      <c r="A121" s="36" t="s">
        <v>45</v>
      </c>
      <c r="B121" s="36">
        <v>1118</v>
      </c>
      <c r="C121" s="36">
        <v>1</v>
      </c>
      <c r="D121" s="23">
        <v>2868</v>
      </c>
      <c r="E121" s="23" t="str">
        <f>'Raw Data Worksheet'!C122</f>
        <v>8-19-2019</v>
      </c>
      <c r="F121" s="29" t="str">
        <f>'Raw Data Worksheet'!D122</f>
        <v>DEMOB</v>
      </c>
      <c r="G121" s="26">
        <f>'Raw Data Worksheet'!T122</f>
        <v>0.780555555555556</v>
      </c>
      <c r="H121" s="30" t="s">
        <v>11</v>
      </c>
      <c r="I121" s="3">
        <f>'Raw Data Worksheet'!N122</f>
        <v>24.42</v>
      </c>
      <c r="J121" s="3">
        <f>'Raw Data Worksheet'!I122</f>
        <v>44.42</v>
      </c>
      <c r="K121" s="3">
        <f>'Raw Data Worksheet'!J122</f>
        <v>1.5</v>
      </c>
      <c r="L121" s="31" t="s">
        <v>10</v>
      </c>
    </row>
    <row r="122" spans="1:12" x14ac:dyDescent="0.15">
      <c r="A122" s="36" t="s">
        <v>58</v>
      </c>
      <c r="B122" s="36">
        <v>1112</v>
      </c>
      <c r="C122" s="36">
        <v>1</v>
      </c>
      <c r="D122" s="23">
        <v>2955</v>
      </c>
      <c r="E122" s="23" t="str">
        <f>'Raw Data Worksheet'!C123</f>
        <v>8-19-2019</v>
      </c>
      <c r="F122" s="29" t="str">
        <f>'Raw Data Worksheet'!D123</f>
        <v>DEMOB</v>
      </c>
      <c r="G122" s="26">
        <f>'Raw Data Worksheet'!T123</f>
        <v>0.79930555555555605</v>
      </c>
      <c r="H122" s="30" t="s">
        <v>11</v>
      </c>
      <c r="I122" s="3">
        <f>'Raw Data Worksheet'!N123</f>
        <v>337.42</v>
      </c>
      <c r="J122" s="3">
        <f>'Raw Data Worksheet'!I123</f>
        <v>11.420000000000016</v>
      </c>
      <c r="K122" s="3">
        <f>'Raw Data Worksheet'!J123</f>
        <v>6</v>
      </c>
      <c r="L122" s="31" t="s">
        <v>10</v>
      </c>
    </row>
    <row r="123" spans="1:12" x14ac:dyDescent="0.15">
      <c r="A123" s="36" t="s">
        <v>56</v>
      </c>
      <c r="B123" s="36">
        <v>1113</v>
      </c>
      <c r="C123" s="36">
        <v>1</v>
      </c>
      <c r="D123" s="23">
        <v>2838</v>
      </c>
      <c r="E123" s="23" t="str">
        <f>'Raw Data Worksheet'!C124</f>
        <v>8-19-2019</v>
      </c>
      <c r="F123" s="29" t="str">
        <f>'Raw Data Worksheet'!D124</f>
        <v>DEMOB</v>
      </c>
      <c r="G123" s="26">
        <f>'Raw Data Worksheet'!T124</f>
        <v>0.80416666666666703</v>
      </c>
      <c r="H123" s="30" t="s">
        <v>11</v>
      </c>
      <c r="I123" s="3">
        <f>'Raw Data Worksheet'!N124</f>
        <v>335.42</v>
      </c>
      <c r="J123" s="3">
        <f>'Raw Data Worksheet'!I124</f>
        <v>10.420000000000016</v>
      </c>
      <c r="K123" s="3">
        <f>'Raw Data Worksheet'!J124</f>
        <v>38.5</v>
      </c>
      <c r="L123" s="31" t="s">
        <v>10</v>
      </c>
    </row>
    <row r="124" spans="1:12" x14ac:dyDescent="0.15">
      <c r="A124" s="36" t="s">
        <v>63</v>
      </c>
      <c r="B124" s="36">
        <v>2129</v>
      </c>
      <c r="C124" s="36">
        <v>2</v>
      </c>
      <c r="D124" s="23">
        <v>2983</v>
      </c>
      <c r="E124" s="23" t="str">
        <f>'Raw Data Worksheet'!C125</f>
        <v>8-19-2019</v>
      </c>
      <c r="F124" s="29" t="str">
        <f>'Raw Data Worksheet'!D125</f>
        <v>DEMOB</v>
      </c>
      <c r="G124" s="26">
        <f>'Raw Data Worksheet'!T125</f>
        <v>0.80763888888888902</v>
      </c>
      <c r="H124" s="30" t="s">
        <v>11</v>
      </c>
      <c r="I124" s="3">
        <f>'Raw Data Worksheet'!N125</f>
        <v>323.42</v>
      </c>
      <c r="J124" s="3">
        <f>'Raw Data Worksheet'!I125</f>
        <v>358.42</v>
      </c>
      <c r="K124" s="3">
        <f>'Raw Data Worksheet'!J125</f>
        <v>9.5</v>
      </c>
      <c r="L124" s="31" t="s">
        <v>10</v>
      </c>
    </row>
    <row r="125" spans="1:12" x14ac:dyDescent="0.15">
      <c r="A125" s="36" t="s">
        <v>67</v>
      </c>
      <c r="B125" s="36">
        <v>2116</v>
      </c>
      <c r="C125" s="36">
        <v>2</v>
      </c>
      <c r="D125" s="23">
        <v>2869</v>
      </c>
      <c r="E125" s="23" t="str">
        <f>'Raw Data Worksheet'!C126</f>
        <v>8-19-2019</v>
      </c>
      <c r="F125" s="29" t="str">
        <f>'Raw Data Worksheet'!D126</f>
        <v>DEMOB</v>
      </c>
      <c r="G125" s="26">
        <f>'Raw Data Worksheet'!T126</f>
        <v>0.81284722222222205</v>
      </c>
      <c r="H125" s="30" t="s">
        <v>11</v>
      </c>
      <c r="I125" s="3">
        <f>'Raw Data Worksheet'!N126</f>
        <v>4.4200000000000159</v>
      </c>
      <c r="J125" s="3">
        <f>'Raw Data Worksheet'!I126</f>
        <v>105.42</v>
      </c>
      <c r="K125" s="3">
        <f>'Raw Data Worksheet'!J126</f>
        <v>0</v>
      </c>
      <c r="L125" s="31" t="s">
        <v>10</v>
      </c>
    </row>
    <row r="126" spans="1:12" x14ac:dyDescent="0.15">
      <c r="A126" s="36" t="s">
        <v>60</v>
      </c>
      <c r="B126" s="36">
        <v>1115</v>
      </c>
      <c r="C126" s="36">
        <v>1</v>
      </c>
      <c r="D126" s="23">
        <v>2861</v>
      </c>
      <c r="E126" s="23" t="str">
        <f>'Raw Data Worksheet'!C127</f>
        <v>8-19-2019</v>
      </c>
      <c r="F126" s="29" t="str">
        <f>'Raw Data Worksheet'!D127</f>
        <v>DEMOB</v>
      </c>
      <c r="G126" s="26">
        <f>'Raw Data Worksheet'!T127</f>
        <v>0.81909722222222203</v>
      </c>
      <c r="H126" s="30" t="s">
        <v>11</v>
      </c>
      <c r="I126" s="3">
        <f>'Raw Data Worksheet'!N127</f>
        <v>17.420000000000002</v>
      </c>
      <c r="J126" s="3">
        <f>'Raw Data Worksheet'!I127</f>
        <v>105.42</v>
      </c>
      <c r="K126" s="3">
        <f>'Raw Data Worksheet'!J127</f>
        <v>0</v>
      </c>
      <c r="L126" s="31" t="s">
        <v>10</v>
      </c>
    </row>
    <row r="127" spans="1:12" x14ac:dyDescent="0.15">
      <c r="A127" s="36" t="s">
        <v>48</v>
      </c>
      <c r="B127" s="36">
        <v>1121</v>
      </c>
      <c r="C127" s="36">
        <v>1</v>
      </c>
      <c r="D127" s="23">
        <v>2908</v>
      </c>
      <c r="E127" s="23" t="str">
        <f>'Raw Data Worksheet'!C128</f>
        <v>8-19-2019</v>
      </c>
      <c r="F127" s="29" t="str">
        <f>'Raw Data Worksheet'!D128</f>
        <v>DEMOB</v>
      </c>
      <c r="G127" s="26">
        <f>'Raw Data Worksheet'!T128</f>
        <v>0.82152777777777797</v>
      </c>
      <c r="H127" s="30" t="s">
        <v>11</v>
      </c>
      <c r="I127" s="3">
        <f>'Raw Data Worksheet'!N128</f>
        <v>8.4200000000000159</v>
      </c>
      <c r="J127" s="3">
        <f>'Raw Data Worksheet'!I128</f>
        <v>120.42</v>
      </c>
      <c r="K127" s="3">
        <f>'Raw Data Worksheet'!J128</f>
        <v>5</v>
      </c>
      <c r="L127" s="31" t="s">
        <v>10</v>
      </c>
    </row>
    <row r="128" spans="1:12" x14ac:dyDescent="0.15">
      <c r="A128" s="36" t="s">
        <v>51</v>
      </c>
      <c r="B128" s="36">
        <v>1123</v>
      </c>
      <c r="C128" s="36">
        <v>1</v>
      </c>
      <c r="D128" s="23">
        <v>2904</v>
      </c>
      <c r="E128" s="23" t="str">
        <f>'Raw Data Worksheet'!C129</f>
        <v>8-19-2019</v>
      </c>
      <c r="F128" s="29" t="str">
        <f>'Raw Data Worksheet'!D129</f>
        <v>DEMOB</v>
      </c>
      <c r="G128" s="26">
        <f>'Raw Data Worksheet'!T129</f>
        <v>0.82708333333333295</v>
      </c>
      <c r="H128" s="30" t="s">
        <v>11</v>
      </c>
      <c r="I128" s="3">
        <f>'Raw Data Worksheet'!N129</f>
        <v>16.420000000000002</v>
      </c>
      <c r="J128" s="3">
        <f>'Raw Data Worksheet'!I129</f>
        <v>315.42</v>
      </c>
      <c r="K128" s="3">
        <f>'Raw Data Worksheet'!J129</f>
        <v>5</v>
      </c>
      <c r="L128" s="31" t="s">
        <v>10</v>
      </c>
    </row>
    <row r="129" spans="1:12" x14ac:dyDescent="0.15">
      <c r="A129" s="36" t="s">
        <v>52</v>
      </c>
      <c r="B129" s="36">
        <v>1125</v>
      </c>
      <c r="C129" s="36">
        <v>1</v>
      </c>
      <c r="D129" s="23">
        <v>2906</v>
      </c>
      <c r="E129" s="23" t="str">
        <f>'Raw Data Worksheet'!C130</f>
        <v>8-19-2019</v>
      </c>
      <c r="F129" s="29" t="str">
        <f>'Raw Data Worksheet'!D130</f>
        <v>DEMOB</v>
      </c>
      <c r="G129" s="26">
        <f>'Raw Data Worksheet'!T130</f>
        <v>0.83159722222222199</v>
      </c>
      <c r="H129" s="30" t="s">
        <v>11</v>
      </c>
      <c r="I129" s="3">
        <f>'Raw Data Worksheet'!N130</f>
        <v>19.420000000000002</v>
      </c>
      <c r="J129" s="3">
        <f>'Raw Data Worksheet'!I130</f>
        <v>105.42</v>
      </c>
      <c r="K129" s="3">
        <f>'Raw Data Worksheet'!J130</f>
        <v>0</v>
      </c>
      <c r="L129" s="31" t="s">
        <v>10</v>
      </c>
    </row>
    <row r="130" spans="1:12" x14ac:dyDescent="0.15">
      <c r="A130" s="36" t="s">
        <v>53</v>
      </c>
      <c r="B130" s="36">
        <v>1126</v>
      </c>
      <c r="C130" s="36">
        <v>1</v>
      </c>
      <c r="D130" s="23">
        <v>2780</v>
      </c>
      <c r="E130" s="23" t="str">
        <f>'Raw Data Worksheet'!C131</f>
        <v>8-19-2019</v>
      </c>
      <c r="F130" s="29" t="str">
        <f>'Raw Data Worksheet'!D131</f>
        <v>DEMOB</v>
      </c>
      <c r="G130" s="26">
        <f>'Raw Data Worksheet'!T131</f>
        <v>0.83402777777777803</v>
      </c>
      <c r="H130" s="30" t="s">
        <v>11</v>
      </c>
      <c r="I130" s="3">
        <f>'Raw Data Worksheet'!N131</f>
        <v>1.4200000000000159</v>
      </c>
      <c r="J130" s="3">
        <f>'Raw Data Worksheet'!I131</f>
        <v>105.42</v>
      </c>
      <c r="K130" s="3">
        <f>'Raw Data Worksheet'!J131</f>
        <v>0</v>
      </c>
      <c r="L130" s="31" t="s">
        <v>10</v>
      </c>
    </row>
    <row r="131" spans="1:12" x14ac:dyDescent="0.15">
      <c r="A131" s="36" t="s">
        <v>50</v>
      </c>
      <c r="B131" s="36">
        <v>1124</v>
      </c>
      <c r="C131" s="36">
        <v>1</v>
      </c>
      <c r="D131" s="23">
        <v>2830</v>
      </c>
      <c r="E131" s="23" t="str">
        <f>'Raw Data Worksheet'!C132</f>
        <v>8-19-2019</v>
      </c>
      <c r="F131" s="29" t="str">
        <f>'Raw Data Worksheet'!D132</f>
        <v>DEMOB</v>
      </c>
      <c r="G131" s="26">
        <f>'Raw Data Worksheet'!T132</f>
        <v>0.83888888888888902</v>
      </c>
      <c r="H131" s="30" t="s">
        <v>11</v>
      </c>
      <c r="I131" s="3">
        <f>'Raw Data Worksheet'!N132</f>
        <v>16.420000000000002</v>
      </c>
      <c r="J131" s="3">
        <f>'Raw Data Worksheet'!I132</f>
        <v>152.41999999999999</v>
      </c>
      <c r="K131" s="3">
        <f>'Raw Data Worksheet'!J132</f>
        <v>7</v>
      </c>
      <c r="L131" s="31" t="s">
        <v>10</v>
      </c>
    </row>
    <row r="132" spans="1:12" x14ac:dyDescent="0.15">
      <c r="A132" s="36" t="s">
        <v>49</v>
      </c>
      <c r="B132" s="36">
        <v>1122</v>
      </c>
      <c r="C132" s="36">
        <v>1</v>
      </c>
      <c r="D132" s="23">
        <v>2901</v>
      </c>
      <c r="E132" s="23" t="str">
        <f>'Raw Data Worksheet'!C133</f>
        <v>8-19-2019</v>
      </c>
      <c r="F132" s="29" t="str">
        <f>'Raw Data Worksheet'!D133</f>
        <v>DEMOB</v>
      </c>
      <c r="G132" s="26">
        <f>'Raw Data Worksheet'!T133</f>
        <v>0.84166666666666701</v>
      </c>
      <c r="H132" s="30" t="s">
        <v>11</v>
      </c>
      <c r="I132" s="3">
        <f>'Raw Data Worksheet'!N133</f>
        <v>11.420000000000016</v>
      </c>
      <c r="J132" s="3">
        <f>'Raw Data Worksheet'!I133</f>
        <v>170.42</v>
      </c>
      <c r="K132" s="3">
        <f>'Raw Data Worksheet'!J133</f>
        <v>6.5</v>
      </c>
      <c r="L132" s="31" t="s">
        <v>10</v>
      </c>
    </row>
    <row r="133" spans="1:12" x14ac:dyDescent="0.15">
      <c r="A133" s="36" t="s">
        <v>47</v>
      </c>
      <c r="B133" s="36">
        <v>1120</v>
      </c>
      <c r="C133" s="36">
        <v>1</v>
      </c>
      <c r="D133" s="23">
        <v>2877</v>
      </c>
      <c r="E133" s="23" t="str">
        <f>'Raw Data Worksheet'!C134</f>
        <v>8-19-2019</v>
      </c>
      <c r="F133" s="29" t="str">
        <f>'Raw Data Worksheet'!D134</f>
        <v>DEMOB</v>
      </c>
      <c r="G133" s="26">
        <f>'Raw Data Worksheet'!T134</f>
        <v>0.85416666666666696</v>
      </c>
      <c r="H133" s="30" t="s">
        <v>11</v>
      </c>
      <c r="I133" s="3">
        <f>'Raw Data Worksheet'!N134</f>
        <v>19.420000000000002</v>
      </c>
      <c r="J133" s="3">
        <f>'Raw Data Worksheet'!I134</f>
        <v>208.42</v>
      </c>
      <c r="K133" s="3">
        <f>'Raw Data Worksheet'!J134</f>
        <v>3</v>
      </c>
      <c r="L133" s="31" t="s">
        <v>10</v>
      </c>
    </row>
    <row r="134" spans="1:12" x14ac:dyDescent="0.15">
      <c r="A134" s="36" t="s">
        <v>46</v>
      </c>
      <c r="B134" s="36">
        <v>1119</v>
      </c>
      <c r="C134" s="36">
        <v>1</v>
      </c>
      <c r="D134" s="23">
        <v>3044</v>
      </c>
      <c r="E134" s="23" t="str">
        <f>'Raw Data Worksheet'!C135</f>
        <v>8-19-2019</v>
      </c>
      <c r="F134" s="29" t="str">
        <f>'Raw Data Worksheet'!D135</f>
        <v>DEMOB</v>
      </c>
      <c r="G134" s="26">
        <f>'Raw Data Worksheet'!T135</f>
        <v>0.85694444444444395</v>
      </c>
      <c r="H134" s="30" t="s">
        <v>11</v>
      </c>
      <c r="I134" s="3">
        <f>'Raw Data Worksheet'!N135</f>
        <v>12.420000000000016</v>
      </c>
      <c r="J134" s="3">
        <f>'Raw Data Worksheet'!I135</f>
        <v>147.41999999999999</v>
      </c>
      <c r="K134" s="3">
        <f>'Raw Data Worksheet'!J135</f>
        <v>5</v>
      </c>
      <c r="L134" s="31" t="s">
        <v>10</v>
      </c>
    </row>
    <row r="135" spans="1:12" x14ac:dyDescent="0.15">
      <c r="A135" s="36" t="s">
        <v>82</v>
      </c>
      <c r="B135" s="36">
        <v>1127</v>
      </c>
      <c r="C135" s="36">
        <v>1</v>
      </c>
      <c r="D135" s="23">
        <v>2970</v>
      </c>
      <c r="E135" s="23" t="str">
        <f>'Raw Data Worksheet'!C136</f>
        <v>8-19-2019</v>
      </c>
      <c r="F135" s="29" t="str">
        <f>'Raw Data Worksheet'!D136</f>
        <v>DEMOB</v>
      </c>
      <c r="G135" s="26">
        <f>'Raw Data Worksheet'!T136</f>
        <v>0.86145833333333299</v>
      </c>
      <c r="H135" s="30" t="s">
        <v>11</v>
      </c>
      <c r="I135" s="3">
        <f>'Raw Data Worksheet'!N136</f>
        <v>27.42</v>
      </c>
      <c r="J135" s="3">
        <f>'Raw Data Worksheet'!I136</f>
        <v>263.42</v>
      </c>
      <c r="K135" s="3">
        <f>'Raw Data Worksheet'!J136</f>
        <v>6</v>
      </c>
      <c r="L135" s="31" t="s">
        <v>10</v>
      </c>
    </row>
  </sheetData>
  <hyperlinks>
    <hyperlink ref="F1" r:id="rId1" display="lzoet@wisc.edu"/>
    <hyperlink ref="F2" r:id="rId2" display="ntstevens@wisc.edu"/>
  </hyperlink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workbookViewId="0">
      <selection activeCell="B115" sqref="B115"/>
    </sheetView>
  </sheetViews>
  <sheetFormatPr baseColWidth="10" defaultColWidth="8.83203125" defaultRowHeight="13" x14ac:dyDescent="0.15"/>
  <cols>
    <col min="1" max="1" width="7.33203125" customWidth="1"/>
    <col min="2" max="3" width="10" customWidth="1"/>
    <col min="4" max="4" width="8.83203125" customWidth="1"/>
    <col min="5" max="5" width="9.83203125" customWidth="1"/>
    <col min="6" max="6" width="5.5" customWidth="1"/>
    <col min="7" max="7" width="23.5" customWidth="1"/>
    <col min="8" max="9" width="31.5" customWidth="1"/>
    <col min="10" max="10" width="24.33203125" customWidth="1"/>
    <col min="11" max="11" width="17.83203125" customWidth="1"/>
    <col min="12" max="12" width="19.5" customWidth="1"/>
    <col min="13" max="13" width="24.5" customWidth="1"/>
    <col min="14" max="15" width="27.33203125" customWidth="1"/>
    <col min="16" max="16" width="29.5" style="9" customWidth="1"/>
    <col min="17" max="17" width="12.6640625" style="9" customWidth="1"/>
    <col min="18" max="18" width="23.1640625" style="18" customWidth="1"/>
    <col min="19" max="19" width="26.33203125" style="18" customWidth="1"/>
    <col min="20" max="20" width="26.6640625" customWidth="1"/>
    <col min="21" max="21" width="29.5" customWidth="1"/>
  </cols>
  <sheetData>
    <row r="1" spans="1:22" s="4" customFormat="1" x14ac:dyDescent="0.15">
      <c r="A1" s="4" t="s">
        <v>0</v>
      </c>
      <c r="C1" s="5"/>
      <c r="E1" s="4" t="s">
        <v>1</v>
      </c>
      <c r="G1"/>
      <c r="I1"/>
      <c r="K1"/>
      <c r="L1"/>
      <c r="P1" s="11"/>
      <c r="Q1" s="11"/>
      <c r="R1" s="12"/>
      <c r="S1" s="12"/>
    </row>
    <row r="2" spans="1:22" x14ac:dyDescent="0.15">
      <c r="A2" s="4" t="s">
        <v>3</v>
      </c>
      <c r="C2" s="13"/>
      <c r="E2" s="4" t="s">
        <v>4</v>
      </c>
      <c r="H2" s="33"/>
      <c r="I2" s="33"/>
      <c r="J2" s="33" t="s">
        <v>13</v>
      </c>
      <c r="M2" s="33" t="s">
        <v>14</v>
      </c>
      <c r="N2" s="33"/>
      <c r="R2" s="10" t="s">
        <v>15</v>
      </c>
    </row>
    <row r="3" spans="1:22" x14ac:dyDescent="0.15">
      <c r="C3" s="13"/>
      <c r="J3" t="s">
        <v>16</v>
      </c>
      <c r="M3" t="s">
        <v>5</v>
      </c>
      <c r="N3" s="34">
        <v>15.42</v>
      </c>
      <c r="O3" s="34">
        <v>0.42</v>
      </c>
      <c r="P3" s="35"/>
      <c r="Q3" s="35"/>
      <c r="R3" s="18" t="s">
        <v>17</v>
      </c>
    </row>
    <row r="4" spans="1:22" x14ac:dyDescent="0.15">
      <c r="C4" s="13"/>
      <c r="J4" t="s">
        <v>18</v>
      </c>
      <c r="M4" t="s">
        <v>19</v>
      </c>
    </row>
    <row r="5" spans="1:22" s="4" customFormat="1" x14ac:dyDescent="0.15">
      <c r="A5" s="4" t="s">
        <v>20</v>
      </c>
      <c r="B5" s="4" t="s">
        <v>21</v>
      </c>
      <c r="C5" s="5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11" t="s">
        <v>35</v>
      </c>
      <c r="Q5" s="11" t="s">
        <v>36</v>
      </c>
      <c r="R5" s="12" t="s">
        <v>37</v>
      </c>
      <c r="S5" s="12" t="s">
        <v>38</v>
      </c>
      <c r="T5" s="4" t="s">
        <v>39</v>
      </c>
      <c r="U5" s="4" t="s">
        <v>40</v>
      </c>
      <c r="V5" s="4" t="s">
        <v>41</v>
      </c>
    </row>
    <row r="6" spans="1:22" x14ac:dyDescent="0.15">
      <c r="A6" t="s">
        <v>42</v>
      </c>
      <c r="B6">
        <v>1117</v>
      </c>
      <c r="C6" s="13" t="s">
        <v>43</v>
      </c>
      <c r="D6" t="s">
        <v>44</v>
      </c>
      <c r="E6">
        <v>2846</v>
      </c>
      <c r="F6">
        <v>1</v>
      </c>
      <c r="O6">
        <v>0</v>
      </c>
      <c r="P6" s="9">
        <f t="shared" ref="P6:P37" si="0">IF(O6+$N$3&gt;360,O6+$N$3-360,IF(O6+$N$3 &lt; 0, O6+$N$3 + 360,O6+$N$3))</f>
        <v>15.42</v>
      </c>
      <c r="Q6" s="9" t="str">
        <f t="shared" ref="Q6:Q37" si="1">C6</f>
        <v>8-01-2019</v>
      </c>
      <c r="S6" s="18">
        <v>0.46527777777777801</v>
      </c>
      <c r="U6" s="1">
        <f t="shared" ref="U6:U25" si="2">S6+TIME(6,0,0)</f>
        <v>0.71527777777777801</v>
      </c>
    </row>
    <row r="7" spans="1:22" x14ac:dyDescent="0.15">
      <c r="A7" t="s">
        <v>45</v>
      </c>
      <c r="B7">
        <v>1118</v>
      </c>
      <c r="C7" s="13" t="s">
        <v>43</v>
      </c>
      <c r="D7" t="s">
        <v>44</v>
      </c>
      <c r="E7">
        <v>2868</v>
      </c>
      <c r="F7">
        <v>1</v>
      </c>
      <c r="O7">
        <v>0</v>
      </c>
      <c r="P7" s="9">
        <f t="shared" si="0"/>
        <v>15.42</v>
      </c>
      <c r="Q7" s="9" t="str">
        <f t="shared" si="1"/>
        <v>8-01-2019</v>
      </c>
      <c r="S7" s="18">
        <v>0.484722222222222</v>
      </c>
      <c r="U7" s="1">
        <f t="shared" si="2"/>
        <v>0.73472222222222205</v>
      </c>
    </row>
    <row r="8" spans="1:22" x14ac:dyDescent="0.15">
      <c r="A8" t="s">
        <v>46</v>
      </c>
      <c r="B8">
        <v>1119</v>
      </c>
      <c r="C8" s="13" t="s">
        <v>43</v>
      </c>
      <c r="D8" t="s">
        <v>44</v>
      </c>
      <c r="E8">
        <v>3044</v>
      </c>
      <c r="F8">
        <v>1</v>
      </c>
      <c r="O8">
        <v>0</v>
      </c>
      <c r="P8" s="9">
        <f t="shared" si="0"/>
        <v>15.42</v>
      </c>
      <c r="Q8" s="9" t="str">
        <f t="shared" si="1"/>
        <v>8-01-2019</v>
      </c>
      <c r="S8" s="18">
        <v>0.499305555555555</v>
      </c>
      <c r="U8" s="1">
        <f t="shared" si="2"/>
        <v>0.749305555555555</v>
      </c>
    </row>
    <row r="9" spans="1:22" x14ac:dyDescent="0.15">
      <c r="A9" t="s">
        <v>47</v>
      </c>
      <c r="B9">
        <v>1120</v>
      </c>
      <c r="C9" s="13" t="s">
        <v>43</v>
      </c>
      <c r="D9" t="s">
        <v>44</v>
      </c>
      <c r="E9">
        <v>2877</v>
      </c>
      <c r="F9">
        <v>1</v>
      </c>
      <c r="O9">
        <v>0</v>
      </c>
      <c r="P9" s="9">
        <f t="shared" si="0"/>
        <v>15.42</v>
      </c>
      <c r="Q9" s="9" t="str">
        <f t="shared" si="1"/>
        <v>8-01-2019</v>
      </c>
      <c r="S9" s="18">
        <v>0.50763888888888897</v>
      </c>
      <c r="U9" s="1">
        <f t="shared" si="2"/>
        <v>0.75763888888888897</v>
      </c>
    </row>
    <row r="10" spans="1:22" x14ac:dyDescent="0.15">
      <c r="A10" t="s">
        <v>48</v>
      </c>
      <c r="B10">
        <v>1121</v>
      </c>
      <c r="C10" s="13" t="s">
        <v>43</v>
      </c>
      <c r="D10" t="s">
        <v>44</v>
      </c>
      <c r="E10">
        <v>2908</v>
      </c>
      <c r="F10">
        <v>1</v>
      </c>
      <c r="O10">
        <v>0</v>
      </c>
      <c r="P10" s="9">
        <f t="shared" si="0"/>
        <v>15.42</v>
      </c>
      <c r="Q10" s="9" t="str">
        <f t="shared" si="1"/>
        <v>8-01-2019</v>
      </c>
      <c r="S10" s="18">
        <v>0.52708333333333302</v>
      </c>
      <c r="U10" s="1">
        <f t="shared" si="2"/>
        <v>0.77708333333333302</v>
      </c>
    </row>
    <row r="11" spans="1:22" x14ac:dyDescent="0.15">
      <c r="A11" t="s">
        <v>49</v>
      </c>
      <c r="B11">
        <v>1122</v>
      </c>
      <c r="C11" s="13" t="s">
        <v>43</v>
      </c>
      <c r="D11" t="s">
        <v>44</v>
      </c>
      <c r="E11">
        <v>2901</v>
      </c>
      <c r="F11">
        <v>1</v>
      </c>
      <c r="O11">
        <v>0</v>
      </c>
      <c r="P11" s="9">
        <f t="shared" si="0"/>
        <v>15.42</v>
      </c>
      <c r="Q11" s="9" t="str">
        <f t="shared" si="1"/>
        <v>8-01-2019</v>
      </c>
      <c r="S11" s="18">
        <v>0.58680555555555602</v>
      </c>
      <c r="U11" s="1">
        <f t="shared" si="2"/>
        <v>0.83680555555555602</v>
      </c>
    </row>
    <row r="12" spans="1:22" x14ac:dyDescent="0.15">
      <c r="A12" t="s">
        <v>50</v>
      </c>
      <c r="B12">
        <v>1124</v>
      </c>
      <c r="C12" s="13" t="s">
        <v>43</v>
      </c>
      <c r="D12" t="s">
        <v>44</v>
      </c>
      <c r="E12">
        <v>2830</v>
      </c>
      <c r="F12">
        <v>1</v>
      </c>
      <c r="O12">
        <v>0</v>
      </c>
      <c r="P12" s="9">
        <f t="shared" si="0"/>
        <v>15.42</v>
      </c>
      <c r="Q12" s="9" t="str">
        <f t="shared" si="1"/>
        <v>8-01-2019</v>
      </c>
      <c r="S12" s="18">
        <v>0.60416666666666696</v>
      </c>
      <c r="U12" s="1">
        <f t="shared" si="2"/>
        <v>0.85416666666666696</v>
      </c>
    </row>
    <row r="13" spans="1:22" x14ac:dyDescent="0.15">
      <c r="A13" t="s">
        <v>51</v>
      </c>
      <c r="B13">
        <v>1123</v>
      </c>
      <c r="C13" s="13" t="s">
        <v>43</v>
      </c>
      <c r="D13" t="s">
        <v>44</v>
      </c>
      <c r="E13">
        <v>2904</v>
      </c>
      <c r="F13">
        <v>1</v>
      </c>
      <c r="O13">
        <v>0</v>
      </c>
      <c r="P13" s="9">
        <f t="shared" si="0"/>
        <v>15.42</v>
      </c>
      <c r="Q13" s="9" t="str">
        <f t="shared" si="1"/>
        <v>8-01-2019</v>
      </c>
      <c r="S13" s="18">
        <v>0.61875000000000002</v>
      </c>
      <c r="U13" s="1">
        <f t="shared" si="2"/>
        <v>0.86875000000000002</v>
      </c>
    </row>
    <row r="14" spans="1:22" x14ac:dyDescent="0.15">
      <c r="A14" t="s">
        <v>52</v>
      </c>
      <c r="B14">
        <v>1125</v>
      </c>
      <c r="C14" s="13" t="s">
        <v>43</v>
      </c>
      <c r="D14" t="s">
        <v>44</v>
      </c>
      <c r="E14">
        <v>2906</v>
      </c>
      <c r="F14">
        <v>1</v>
      </c>
      <c r="O14">
        <v>0</v>
      </c>
      <c r="P14" s="9">
        <f t="shared" si="0"/>
        <v>15.42</v>
      </c>
      <c r="Q14" s="9" t="str">
        <f t="shared" si="1"/>
        <v>8-01-2019</v>
      </c>
      <c r="S14" s="18">
        <v>0.63333333333333297</v>
      </c>
      <c r="U14" s="1">
        <f t="shared" si="2"/>
        <v>0.88333333333333297</v>
      </c>
    </row>
    <row r="15" spans="1:22" x14ac:dyDescent="0.15">
      <c r="A15" t="s">
        <v>53</v>
      </c>
      <c r="B15">
        <v>1126</v>
      </c>
      <c r="C15" s="13" t="s">
        <v>43</v>
      </c>
      <c r="D15" t="s">
        <v>44</v>
      </c>
      <c r="E15">
        <v>2780</v>
      </c>
      <c r="F15">
        <v>1</v>
      </c>
      <c r="O15">
        <v>0</v>
      </c>
      <c r="P15" s="9">
        <f t="shared" si="0"/>
        <v>15.42</v>
      </c>
      <c r="Q15" s="9" t="str">
        <f t="shared" si="1"/>
        <v>8-01-2019</v>
      </c>
      <c r="S15" s="18">
        <v>0.64444444444444404</v>
      </c>
      <c r="U15" s="1">
        <f t="shared" si="2"/>
        <v>0.89444444444444404</v>
      </c>
    </row>
    <row r="16" spans="1:22" x14ac:dyDescent="0.15">
      <c r="A16" t="s">
        <v>54</v>
      </c>
      <c r="B16">
        <v>1129</v>
      </c>
      <c r="C16" s="13" t="s">
        <v>43</v>
      </c>
      <c r="D16" t="s">
        <v>44</v>
      </c>
      <c r="E16">
        <v>2896</v>
      </c>
      <c r="F16">
        <v>1</v>
      </c>
      <c r="O16">
        <v>0</v>
      </c>
      <c r="P16" s="9">
        <f t="shared" si="0"/>
        <v>15.42</v>
      </c>
      <c r="Q16" s="9" t="str">
        <f t="shared" si="1"/>
        <v>8-01-2019</v>
      </c>
      <c r="S16" s="18">
        <v>0.67500000000000004</v>
      </c>
      <c r="U16" s="1">
        <f t="shared" si="2"/>
        <v>0.92500000000000004</v>
      </c>
    </row>
    <row r="17" spans="1:22" x14ac:dyDescent="0.15">
      <c r="A17" t="s">
        <v>55</v>
      </c>
      <c r="B17">
        <v>1130</v>
      </c>
      <c r="C17" s="13" t="s">
        <v>43</v>
      </c>
      <c r="D17" t="s">
        <v>44</v>
      </c>
      <c r="E17">
        <v>2947</v>
      </c>
      <c r="F17">
        <v>1</v>
      </c>
      <c r="O17">
        <v>0</v>
      </c>
      <c r="P17" s="9">
        <f t="shared" si="0"/>
        <v>15.42</v>
      </c>
      <c r="Q17" s="9" t="str">
        <f t="shared" si="1"/>
        <v>8-01-2019</v>
      </c>
      <c r="S17" s="18">
        <v>0.71111111111111103</v>
      </c>
      <c r="U17" s="1">
        <f t="shared" si="2"/>
        <v>0.96111111111111103</v>
      </c>
    </row>
    <row r="18" spans="1:22" x14ac:dyDescent="0.15">
      <c r="A18" t="s">
        <v>56</v>
      </c>
      <c r="B18">
        <v>1113</v>
      </c>
      <c r="C18" s="13" t="s">
        <v>57</v>
      </c>
      <c r="D18" t="s">
        <v>44</v>
      </c>
      <c r="E18">
        <v>2838</v>
      </c>
      <c r="F18">
        <v>1</v>
      </c>
      <c r="O18">
        <v>8</v>
      </c>
      <c r="P18" s="9">
        <f t="shared" si="0"/>
        <v>23.42</v>
      </c>
      <c r="Q18" s="9" t="str">
        <f t="shared" si="1"/>
        <v>8-03-2019</v>
      </c>
      <c r="S18" s="18">
        <v>0.61875000000000002</v>
      </c>
      <c r="U18" s="1">
        <f t="shared" si="2"/>
        <v>0.86875000000000002</v>
      </c>
    </row>
    <row r="19" spans="1:22" x14ac:dyDescent="0.15">
      <c r="A19" t="s">
        <v>58</v>
      </c>
      <c r="B19">
        <v>1112</v>
      </c>
      <c r="C19" s="13" t="s">
        <v>57</v>
      </c>
      <c r="D19" t="s">
        <v>44</v>
      </c>
      <c r="E19">
        <v>2955</v>
      </c>
      <c r="F19">
        <v>1</v>
      </c>
      <c r="O19">
        <v>1</v>
      </c>
      <c r="P19" s="9">
        <f t="shared" si="0"/>
        <v>16.420000000000002</v>
      </c>
      <c r="Q19" s="9" t="str">
        <f t="shared" si="1"/>
        <v>8-03-2019</v>
      </c>
      <c r="S19" s="18">
        <v>0.63819444444444395</v>
      </c>
      <c r="U19" s="1">
        <f t="shared" si="2"/>
        <v>0.88819444444444395</v>
      </c>
    </row>
    <row r="20" spans="1:22" x14ac:dyDescent="0.15">
      <c r="A20" t="s">
        <v>59</v>
      </c>
      <c r="B20">
        <v>1111</v>
      </c>
      <c r="C20" s="13" t="s">
        <v>57</v>
      </c>
      <c r="D20" t="s">
        <v>44</v>
      </c>
      <c r="E20">
        <v>3046</v>
      </c>
      <c r="F20">
        <v>1</v>
      </c>
      <c r="O20">
        <v>4</v>
      </c>
      <c r="P20" s="9">
        <f t="shared" si="0"/>
        <v>19.420000000000002</v>
      </c>
      <c r="Q20" s="9" t="str">
        <f t="shared" si="1"/>
        <v>8-03-2019</v>
      </c>
      <c r="S20" s="18">
        <v>0.65625</v>
      </c>
      <c r="U20" s="1">
        <f t="shared" si="2"/>
        <v>0.90625</v>
      </c>
    </row>
    <row r="21" spans="1:22" x14ac:dyDescent="0.15">
      <c r="A21" t="s">
        <v>60</v>
      </c>
      <c r="B21">
        <v>1115</v>
      </c>
      <c r="C21" s="13" t="s">
        <v>57</v>
      </c>
      <c r="D21" t="s">
        <v>44</v>
      </c>
      <c r="E21">
        <v>2061</v>
      </c>
      <c r="F21">
        <v>1</v>
      </c>
      <c r="O21">
        <v>10</v>
      </c>
      <c r="P21" s="9">
        <f t="shared" si="0"/>
        <v>25.42</v>
      </c>
      <c r="Q21" s="9" t="str">
        <f t="shared" si="1"/>
        <v>8-03-2019</v>
      </c>
      <c r="S21" s="18">
        <v>0.67916666666666703</v>
      </c>
      <c r="U21" s="1">
        <f t="shared" si="2"/>
        <v>0.92916666666666703</v>
      </c>
    </row>
    <row r="22" spans="1:22" x14ac:dyDescent="0.15">
      <c r="A22" t="s">
        <v>61</v>
      </c>
      <c r="B22">
        <v>2130</v>
      </c>
      <c r="C22" s="13" t="s">
        <v>62</v>
      </c>
      <c r="D22" t="s">
        <v>44</v>
      </c>
      <c r="E22">
        <v>2946</v>
      </c>
      <c r="F22">
        <v>2</v>
      </c>
      <c r="O22">
        <v>343</v>
      </c>
      <c r="P22" s="9">
        <f t="shared" si="0"/>
        <v>358.42</v>
      </c>
      <c r="Q22" s="9" t="str">
        <f t="shared" si="1"/>
        <v>8-04-2019</v>
      </c>
      <c r="S22" s="18">
        <v>0.47638888888888897</v>
      </c>
      <c r="U22" s="1">
        <f t="shared" si="2"/>
        <v>0.72638888888888897</v>
      </c>
    </row>
    <row r="23" spans="1:22" x14ac:dyDescent="0.15">
      <c r="A23" t="s">
        <v>63</v>
      </c>
      <c r="B23">
        <v>2129</v>
      </c>
      <c r="C23" s="13" t="s">
        <v>62</v>
      </c>
      <c r="D23" t="s">
        <v>44</v>
      </c>
      <c r="E23">
        <v>2984</v>
      </c>
      <c r="F23">
        <v>2</v>
      </c>
      <c r="O23">
        <v>0</v>
      </c>
      <c r="P23" s="9">
        <f t="shared" si="0"/>
        <v>15.42</v>
      </c>
      <c r="Q23" s="9" t="str">
        <f t="shared" si="1"/>
        <v>8-04-2019</v>
      </c>
      <c r="S23" s="18">
        <v>0.49583333333333302</v>
      </c>
      <c r="U23" s="1">
        <f t="shared" si="2"/>
        <v>0.74583333333333302</v>
      </c>
    </row>
    <row r="24" spans="1:22" x14ac:dyDescent="0.15">
      <c r="A24" t="s">
        <v>51</v>
      </c>
      <c r="B24">
        <v>1123</v>
      </c>
      <c r="C24" s="13" t="s">
        <v>62</v>
      </c>
      <c r="D24" t="s">
        <v>64</v>
      </c>
      <c r="E24">
        <v>2904</v>
      </c>
      <c r="F24">
        <v>1</v>
      </c>
      <c r="G24">
        <v>60</v>
      </c>
      <c r="H24">
        <f>IF(G24+L24*90&gt;360,G24+L24*90-360,IF(G24+L24*90&lt;0,G24+L24*90+360,G24+L24*90))</f>
        <v>150</v>
      </c>
      <c r="I24" s="15">
        <f>IF(H24+$N$3&gt;360,H24+$N$3-360,IF(H24+$N$3 &lt; 0, H24+$N$3 + 360,H24+$N$3))</f>
        <v>165.42</v>
      </c>
      <c r="J24">
        <v>15</v>
      </c>
      <c r="K24" t="s">
        <v>65</v>
      </c>
      <c r="L24">
        <v>1</v>
      </c>
      <c r="M24">
        <v>346</v>
      </c>
      <c r="N24" s="15">
        <f t="shared" ref="N24:N55" si="3">IF(M24+$N$3&gt;360,M24+$N$3-360,IF(M24+$N$3 &lt; 0, M24+$N$3 + 360,M24+$N$3))</f>
        <v>1.4200000000000159</v>
      </c>
      <c r="O24">
        <v>353</v>
      </c>
      <c r="P24" s="9">
        <f t="shared" si="0"/>
        <v>8.4200000000000159</v>
      </c>
      <c r="Q24" s="9" t="str">
        <f t="shared" si="1"/>
        <v>8-04-2019</v>
      </c>
      <c r="R24" s="18">
        <v>0.50138888888888899</v>
      </c>
      <c r="S24" s="18">
        <v>0.52083333333333304</v>
      </c>
      <c r="T24" s="1">
        <f>R24+TIME(6,0,0)</f>
        <v>0.75138888888888899</v>
      </c>
      <c r="U24" s="1">
        <f t="shared" si="2"/>
        <v>0.77083333333333304</v>
      </c>
      <c r="V24" s="1">
        <f>(U24&lt;T24)+U24-T24</f>
        <v>1.9444444444444042E-2</v>
      </c>
    </row>
    <row r="25" spans="1:22" x14ac:dyDescent="0.15">
      <c r="A25" t="s">
        <v>52</v>
      </c>
      <c r="B25">
        <v>1125</v>
      </c>
      <c r="C25" s="13" t="s">
        <v>62</v>
      </c>
      <c r="D25" t="s">
        <v>64</v>
      </c>
      <c r="E25">
        <v>2906</v>
      </c>
      <c r="F25">
        <v>1</v>
      </c>
      <c r="G25">
        <v>309</v>
      </c>
      <c r="H25">
        <f>IF(G25+L25*90&gt;360,G25+L25*90-360,IF(G25+L25*90&lt;0,G25+L25*90+360,G25+L25*90))</f>
        <v>39</v>
      </c>
      <c r="I25" s="15">
        <f>IF(H25+$N$3&gt;360,H25+$N$3-360,IF(H25+$N$3 &lt; 0, H25+$N$3 + 360,H25+$N$3))</f>
        <v>54.42</v>
      </c>
      <c r="J25">
        <v>9</v>
      </c>
      <c r="K25" t="s">
        <v>65</v>
      </c>
      <c r="L25">
        <v>1</v>
      </c>
      <c r="M25">
        <v>319</v>
      </c>
      <c r="N25" s="15">
        <f t="shared" si="3"/>
        <v>334.42</v>
      </c>
      <c r="O25">
        <v>7</v>
      </c>
      <c r="P25" s="9">
        <f t="shared" si="0"/>
        <v>22.42</v>
      </c>
      <c r="Q25" s="9" t="str">
        <f t="shared" si="1"/>
        <v>8-04-2019</v>
      </c>
      <c r="R25" s="18">
        <v>0.52152777777777803</v>
      </c>
      <c r="S25" s="18">
        <v>0.53888888888888897</v>
      </c>
      <c r="T25" s="1">
        <f>R25+TIME(6,0,0)</f>
        <v>0.77152777777777803</v>
      </c>
      <c r="U25" s="1">
        <f t="shared" si="2"/>
        <v>0.78888888888888897</v>
      </c>
      <c r="V25" s="1">
        <f>(U25&lt;T25)+U25-T25</f>
        <v>1.7361111111110938E-2</v>
      </c>
    </row>
    <row r="26" spans="1:22" x14ac:dyDescent="0.15">
      <c r="A26" t="s">
        <v>54</v>
      </c>
      <c r="B26">
        <v>1129</v>
      </c>
      <c r="C26" s="13" t="s">
        <v>62</v>
      </c>
      <c r="D26" t="s">
        <v>66</v>
      </c>
      <c r="E26">
        <v>2869</v>
      </c>
      <c r="F26">
        <v>1</v>
      </c>
      <c r="G26">
        <v>86</v>
      </c>
      <c r="H26">
        <f>IF(G26+L26*90&gt;360,G26+L26*90-360,IF(G26+L26*90&lt;0,G26+L26*90+360,G26+L26*90))</f>
        <v>176</v>
      </c>
      <c r="I26" s="15">
        <f>IF(H26+$N$3&gt;360,H26+$N$3-360,IF(H26+$N$3 &lt; 0, H26+$N$3 + 360,H26+$N$3))</f>
        <v>191.42</v>
      </c>
      <c r="J26">
        <v>8.5</v>
      </c>
      <c r="K26" t="s">
        <v>65</v>
      </c>
      <c r="L26">
        <v>1</v>
      </c>
      <c r="M26">
        <v>333</v>
      </c>
      <c r="N26" s="15">
        <f t="shared" si="3"/>
        <v>348.42</v>
      </c>
      <c r="P26" s="9">
        <f t="shared" si="0"/>
        <v>15.42</v>
      </c>
      <c r="Q26" s="9" t="str">
        <f t="shared" si="1"/>
        <v>8-04-2019</v>
      </c>
      <c r="R26" s="18">
        <v>0.54861111111111105</v>
      </c>
      <c r="T26" s="1">
        <f>R26+TIME(6,0,0)</f>
        <v>0.79861111111111105</v>
      </c>
      <c r="U26" s="1"/>
      <c r="V26" s="1">
        <f>(U26&lt;T26)+U26-T26</f>
        <v>0.20138888888888895</v>
      </c>
    </row>
    <row r="27" spans="1:22" x14ac:dyDescent="0.15">
      <c r="A27" t="s">
        <v>53</v>
      </c>
      <c r="B27">
        <v>1126</v>
      </c>
      <c r="C27" s="13" t="s">
        <v>62</v>
      </c>
      <c r="D27" t="s">
        <v>64</v>
      </c>
      <c r="E27">
        <v>2780</v>
      </c>
      <c r="F27">
        <v>1</v>
      </c>
      <c r="G27">
        <v>0</v>
      </c>
      <c r="H27">
        <f>IF(G27+L27*90&gt;360,G27+L27*90-360,IF(G27+L27*90&lt;0,G27+L27*90+360,G27+L27*90))</f>
        <v>90</v>
      </c>
      <c r="I27" s="15">
        <f>IF(H27+$N$3&gt;360,H27+$N$3-360,IF(H27+$N$3 &lt; 0, H27+$N$3 + 360,H27+$N$3))</f>
        <v>105.42</v>
      </c>
      <c r="J27">
        <v>0</v>
      </c>
      <c r="K27" t="s">
        <v>65</v>
      </c>
      <c r="L27">
        <v>1</v>
      </c>
      <c r="M27">
        <v>346</v>
      </c>
      <c r="N27" s="15">
        <f t="shared" si="3"/>
        <v>1.4200000000000159</v>
      </c>
      <c r="O27">
        <v>3</v>
      </c>
      <c r="P27" s="9">
        <f t="shared" si="0"/>
        <v>18.420000000000002</v>
      </c>
      <c r="Q27" s="9" t="str">
        <f t="shared" si="1"/>
        <v>8-04-2019</v>
      </c>
      <c r="R27" s="18">
        <v>0.56041666666666701</v>
      </c>
      <c r="S27" s="18">
        <v>0.57916666666666705</v>
      </c>
      <c r="T27" s="1">
        <f>R27+TIME(6,0,0)</f>
        <v>0.81041666666666701</v>
      </c>
      <c r="U27" s="1">
        <f t="shared" ref="U27:U34" si="4">S27+TIME(6,0,0)</f>
        <v>0.82916666666666705</v>
      </c>
      <c r="V27" s="1">
        <f>(U27&lt;T27)+U27-T27</f>
        <v>1.8750000000000044E-2</v>
      </c>
    </row>
    <row r="28" spans="1:22" x14ac:dyDescent="0.15">
      <c r="A28" t="s">
        <v>50</v>
      </c>
      <c r="B28">
        <v>1124</v>
      </c>
      <c r="C28" s="13" t="s">
        <v>62</v>
      </c>
      <c r="D28" t="s">
        <v>64</v>
      </c>
      <c r="E28">
        <v>2830</v>
      </c>
      <c r="F28">
        <v>1</v>
      </c>
      <c r="G28">
        <v>101</v>
      </c>
      <c r="H28">
        <f>IF(G28+L28*90&gt;360,G28+L28*90-360,IF(G28+L28*90&lt;0,G28+L28*90+360,G28+L28*90))</f>
        <v>191</v>
      </c>
      <c r="I28" s="15">
        <f>IF(H28+$N$3&gt;360,H28+$N$3-360,IF(H28+$N$3 &lt; 0, H28+$N$3 + 360,H28+$N$3))</f>
        <v>206.42</v>
      </c>
      <c r="J28">
        <v>6</v>
      </c>
      <c r="K28" t="s">
        <v>65</v>
      </c>
      <c r="L28">
        <v>1</v>
      </c>
      <c r="M28">
        <v>354</v>
      </c>
      <c r="N28" s="15">
        <f t="shared" si="3"/>
        <v>9.4200000000000159</v>
      </c>
      <c r="O28">
        <v>352</v>
      </c>
      <c r="P28" s="9">
        <f t="shared" si="0"/>
        <v>7.4200000000000159</v>
      </c>
      <c r="Q28" s="9" t="str">
        <f t="shared" si="1"/>
        <v>8-04-2019</v>
      </c>
      <c r="R28" s="18">
        <v>0.58055555555555605</v>
      </c>
      <c r="S28" s="18">
        <v>0.60138888888888897</v>
      </c>
      <c r="T28" s="1">
        <f>R28+TIME(6,0,0)</f>
        <v>0.83055555555555605</v>
      </c>
      <c r="U28" s="1">
        <f t="shared" si="4"/>
        <v>0.85138888888888897</v>
      </c>
      <c r="V28" s="1">
        <f>(U28&lt;T28)+U28-T28</f>
        <v>2.0833333333332926E-2</v>
      </c>
    </row>
    <row r="29" spans="1:22" x14ac:dyDescent="0.15">
      <c r="A29" t="s">
        <v>67</v>
      </c>
      <c r="B29">
        <v>2116</v>
      </c>
      <c r="C29" s="13" t="s">
        <v>62</v>
      </c>
      <c r="D29" t="s">
        <v>44</v>
      </c>
      <c r="E29">
        <v>2869</v>
      </c>
      <c r="F29">
        <v>2</v>
      </c>
      <c r="I29" s="15"/>
      <c r="N29" s="15">
        <f t="shared" si="3"/>
        <v>15.42</v>
      </c>
      <c r="O29">
        <v>358</v>
      </c>
      <c r="P29" s="9">
        <f t="shared" si="0"/>
        <v>13.420000000000016</v>
      </c>
      <c r="Q29" s="9" t="str">
        <f t="shared" si="1"/>
        <v>8-04-2019</v>
      </c>
      <c r="S29" s="18">
        <v>0.61319444444444404</v>
      </c>
      <c r="T29" s="1"/>
      <c r="U29" s="1">
        <f t="shared" si="4"/>
        <v>0.86319444444444404</v>
      </c>
      <c r="V29" s="1"/>
    </row>
    <row r="30" spans="1:22" x14ac:dyDescent="0.15">
      <c r="A30" t="s">
        <v>49</v>
      </c>
      <c r="B30">
        <v>1122</v>
      </c>
      <c r="C30" s="13" t="s">
        <v>62</v>
      </c>
      <c r="D30" t="s">
        <v>64</v>
      </c>
      <c r="E30">
        <v>2901</v>
      </c>
      <c r="F30">
        <v>1</v>
      </c>
      <c r="G30">
        <v>124</v>
      </c>
      <c r="H30">
        <f t="shared" ref="H30:H36" si="5">IF(G30+L30*90&gt;360,G30+L30*90-360,IF(G30+L30*90&lt;0,G30+L30*90+360,G30+L30*90))</f>
        <v>214</v>
      </c>
      <c r="I30" s="15">
        <f t="shared" ref="I30:I36" si="6">IF(H30+$N$3&gt;360,H30+$N$3-360,IF(H30+$N$3 &lt; 0, H30+$N$3 + 360,H30+$N$3))</f>
        <v>229.42</v>
      </c>
      <c r="J30">
        <v>22</v>
      </c>
      <c r="K30" t="s">
        <v>65</v>
      </c>
      <c r="L30">
        <v>1</v>
      </c>
      <c r="M30">
        <v>20</v>
      </c>
      <c r="N30" s="15">
        <f t="shared" si="3"/>
        <v>35.42</v>
      </c>
      <c r="O30">
        <v>4</v>
      </c>
      <c r="P30" s="9">
        <f t="shared" si="0"/>
        <v>19.420000000000002</v>
      </c>
      <c r="Q30" s="9" t="str">
        <f t="shared" si="1"/>
        <v>8-04-2019</v>
      </c>
      <c r="R30" s="18">
        <v>0.61597222222222203</v>
      </c>
      <c r="S30" s="18">
        <v>0.62916666666666698</v>
      </c>
      <c r="T30" s="1">
        <f t="shared" ref="T30:T36" si="7">R30+TIME(6,0,0)</f>
        <v>0.86597222222222203</v>
      </c>
      <c r="U30" s="1">
        <f t="shared" si="4"/>
        <v>0.87916666666666698</v>
      </c>
      <c r="V30" s="1">
        <f>(U30&lt;T30)+U30-T30</f>
        <v>1.3194444444444953E-2</v>
      </c>
    </row>
    <row r="31" spans="1:22" x14ac:dyDescent="0.15">
      <c r="A31" t="s">
        <v>48</v>
      </c>
      <c r="B31">
        <v>1121</v>
      </c>
      <c r="C31" s="13" t="s">
        <v>62</v>
      </c>
      <c r="D31" t="s">
        <v>64</v>
      </c>
      <c r="E31">
        <v>2908</v>
      </c>
      <c r="F31">
        <v>1</v>
      </c>
      <c r="G31">
        <v>45</v>
      </c>
      <c r="H31">
        <f t="shared" si="5"/>
        <v>135</v>
      </c>
      <c r="I31" s="15">
        <f t="shared" si="6"/>
        <v>150.41999999999999</v>
      </c>
      <c r="J31">
        <v>14</v>
      </c>
      <c r="K31" t="s">
        <v>65</v>
      </c>
      <c r="L31">
        <v>1</v>
      </c>
      <c r="M31">
        <v>329</v>
      </c>
      <c r="N31" s="15">
        <f t="shared" si="3"/>
        <v>344.42</v>
      </c>
      <c r="O31">
        <v>355</v>
      </c>
      <c r="P31" s="9">
        <f t="shared" si="0"/>
        <v>10.420000000000016</v>
      </c>
      <c r="Q31" s="9" t="str">
        <f t="shared" si="1"/>
        <v>8-04-2019</v>
      </c>
      <c r="R31" s="18">
        <v>0.62986111111111098</v>
      </c>
      <c r="S31" s="18">
        <v>0.64166666666666705</v>
      </c>
      <c r="T31" s="1">
        <f t="shared" si="7"/>
        <v>0.87986111111111098</v>
      </c>
      <c r="U31" s="1">
        <f t="shared" si="4"/>
        <v>0.89166666666666705</v>
      </c>
      <c r="V31" s="1">
        <f>(U31&lt;T31)+U31-T31</f>
        <v>1.1805555555556069E-2</v>
      </c>
    </row>
    <row r="32" spans="1:22" x14ac:dyDescent="0.15">
      <c r="A32" t="s">
        <v>46</v>
      </c>
      <c r="B32">
        <v>1119</v>
      </c>
      <c r="C32" s="13" t="s">
        <v>62</v>
      </c>
      <c r="D32" t="s">
        <v>64</v>
      </c>
      <c r="E32">
        <v>3044</v>
      </c>
      <c r="F32">
        <v>1</v>
      </c>
      <c r="G32">
        <v>73</v>
      </c>
      <c r="H32">
        <f t="shared" si="5"/>
        <v>163</v>
      </c>
      <c r="I32" s="15">
        <f t="shared" si="6"/>
        <v>178.42</v>
      </c>
      <c r="J32">
        <v>12</v>
      </c>
      <c r="K32" t="s">
        <v>65</v>
      </c>
      <c r="L32">
        <v>1</v>
      </c>
      <c r="M32">
        <v>342</v>
      </c>
      <c r="N32" s="15">
        <f t="shared" si="3"/>
        <v>357.42</v>
      </c>
      <c r="O32">
        <v>1</v>
      </c>
      <c r="P32" s="9">
        <f t="shared" si="0"/>
        <v>16.420000000000002</v>
      </c>
      <c r="Q32" s="9" t="str">
        <f t="shared" si="1"/>
        <v>8-04-2019</v>
      </c>
      <c r="R32" s="18">
        <v>0.64236111111111105</v>
      </c>
      <c r="S32" s="18">
        <v>0.66111111111111098</v>
      </c>
      <c r="T32" s="1">
        <f t="shared" si="7"/>
        <v>0.89236111111111105</v>
      </c>
      <c r="U32" s="1">
        <f t="shared" si="4"/>
        <v>0.91111111111111098</v>
      </c>
      <c r="V32" s="1">
        <f>(U32&lt;T32)+U32-T32</f>
        <v>1.8749999999999933E-2</v>
      </c>
    </row>
    <row r="33" spans="1:22" x14ac:dyDescent="0.15">
      <c r="A33" t="s">
        <v>47</v>
      </c>
      <c r="B33">
        <v>1120</v>
      </c>
      <c r="C33" s="13" t="s">
        <v>62</v>
      </c>
      <c r="D33" t="s">
        <v>64</v>
      </c>
      <c r="E33">
        <v>2877</v>
      </c>
      <c r="F33">
        <v>1</v>
      </c>
      <c r="G33">
        <v>73</v>
      </c>
      <c r="H33">
        <f t="shared" si="5"/>
        <v>163</v>
      </c>
      <c r="I33" s="15">
        <f t="shared" si="6"/>
        <v>178.42</v>
      </c>
      <c r="J33">
        <v>22</v>
      </c>
      <c r="K33" t="s">
        <v>65</v>
      </c>
      <c r="L33">
        <v>1</v>
      </c>
      <c r="M33">
        <v>2</v>
      </c>
      <c r="N33" s="15">
        <f t="shared" si="3"/>
        <v>17.420000000000002</v>
      </c>
      <c r="O33">
        <v>356</v>
      </c>
      <c r="P33" s="9">
        <f t="shared" si="0"/>
        <v>11.420000000000016</v>
      </c>
      <c r="Q33" s="9" t="str">
        <f t="shared" si="1"/>
        <v>8-04-2019</v>
      </c>
      <c r="R33" s="18">
        <v>0.66111111111111098</v>
      </c>
      <c r="S33" s="18">
        <v>0.67361111111111105</v>
      </c>
      <c r="T33" s="1">
        <f t="shared" si="7"/>
        <v>0.91111111111111098</v>
      </c>
      <c r="U33" s="1">
        <f t="shared" si="4"/>
        <v>0.92361111111111105</v>
      </c>
      <c r="V33" s="1">
        <f>(U33&lt;T33)+U33-T33</f>
        <v>1.2500000000000067E-2</v>
      </c>
    </row>
    <row r="34" spans="1:22" x14ac:dyDescent="0.15">
      <c r="A34" t="s">
        <v>45</v>
      </c>
      <c r="B34">
        <v>1118</v>
      </c>
      <c r="C34" s="13" t="s">
        <v>62</v>
      </c>
      <c r="D34" t="s">
        <v>64</v>
      </c>
      <c r="E34">
        <v>2868</v>
      </c>
      <c r="F34">
        <v>1</v>
      </c>
      <c r="G34">
        <v>90</v>
      </c>
      <c r="H34">
        <f t="shared" si="5"/>
        <v>180</v>
      </c>
      <c r="I34" s="15">
        <f t="shared" si="6"/>
        <v>195.42</v>
      </c>
      <c r="J34">
        <v>23</v>
      </c>
      <c r="K34" t="s">
        <v>65</v>
      </c>
      <c r="L34">
        <v>1</v>
      </c>
      <c r="M34">
        <v>313</v>
      </c>
      <c r="N34" s="15">
        <f t="shared" si="3"/>
        <v>328.42</v>
      </c>
      <c r="O34">
        <v>346</v>
      </c>
      <c r="P34" s="9">
        <f t="shared" si="0"/>
        <v>1.4200000000000159</v>
      </c>
      <c r="Q34" s="9" t="str">
        <f t="shared" si="1"/>
        <v>8-04-2019</v>
      </c>
      <c r="R34" s="18">
        <v>0.67361111111111105</v>
      </c>
      <c r="S34" s="18">
        <v>0.69722222222222197</v>
      </c>
      <c r="T34" s="1">
        <f t="shared" si="7"/>
        <v>0.92361111111111105</v>
      </c>
      <c r="U34" s="1">
        <f t="shared" si="4"/>
        <v>0.94722222222222197</v>
      </c>
      <c r="V34" s="1">
        <f>(U34&lt;T34)+U34-T34</f>
        <v>2.3611111111110916E-2</v>
      </c>
    </row>
    <row r="35" spans="1:22" x14ac:dyDescent="0.15">
      <c r="A35" t="s">
        <v>55</v>
      </c>
      <c r="B35">
        <v>1130</v>
      </c>
      <c r="C35" s="13" t="s">
        <v>62</v>
      </c>
      <c r="D35" t="s">
        <v>66</v>
      </c>
      <c r="E35">
        <v>2947</v>
      </c>
      <c r="F35">
        <v>1</v>
      </c>
      <c r="G35">
        <v>71</v>
      </c>
      <c r="H35">
        <f t="shared" si="5"/>
        <v>161</v>
      </c>
      <c r="I35" s="15">
        <f t="shared" si="6"/>
        <v>176.42</v>
      </c>
      <c r="J35">
        <v>35</v>
      </c>
      <c r="K35" t="s">
        <v>65</v>
      </c>
      <c r="L35">
        <v>1</v>
      </c>
      <c r="M35">
        <v>346</v>
      </c>
      <c r="N35" s="15">
        <f t="shared" si="3"/>
        <v>1.4200000000000159</v>
      </c>
      <c r="P35" s="9">
        <f t="shared" si="0"/>
        <v>15.42</v>
      </c>
      <c r="Q35" s="9" t="str">
        <f t="shared" si="1"/>
        <v>8-04-2019</v>
      </c>
      <c r="R35" s="18">
        <v>0.69861111111111096</v>
      </c>
      <c r="T35" s="1">
        <f t="shared" si="7"/>
        <v>0.94861111111111096</v>
      </c>
      <c r="U35" s="1"/>
      <c r="V35" s="1"/>
    </row>
    <row r="36" spans="1:22" x14ac:dyDescent="0.15">
      <c r="A36" t="s">
        <v>42</v>
      </c>
      <c r="B36">
        <v>1117</v>
      </c>
      <c r="C36" s="13" t="s">
        <v>62</v>
      </c>
      <c r="D36" t="s">
        <v>64</v>
      </c>
      <c r="E36">
        <v>2846</v>
      </c>
      <c r="F36">
        <v>1</v>
      </c>
      <c r="G36">
        <v>72</v>
      </c>
      <c r="H36">
        <f t="shared" si="5"/>
        <v>162</v>
      </c>
      <c r="I36" s="15">
        <f t="shared" si="6"/>
        <v>177.42</v>
      </c>
      <c r="J36">
        <v>12</v>
      </c>
      <c r="K36" t="s">
        <v>65</v>
      </c>
      <c r="L36">
        <v>1</v>
      </c>
      <c r="M36">
        <v>331</v>
      </c>
      <c r="N36" s="15">
        <f t="shared" si="3"/>
        <v>346.42</v>
      </c>
      <c r="O36">
        <v>359</v>
      </c>
      <c r="P36" s="9">
        <f t="shared" si="0"/>
        <v>14.420000000000016</v>
      </c>
      <c r="Q36" s="9" t="str">
        <f t="shared" si="1"/>
        <v>8-04-2019</v>
      </c>
      <c r="R36" s="18">
        <v>0.70763888888888904</v>
      </c>
      <c r="T36" s="1">
        <f t="shared" si="7"/>
        <v>0.95763888888888904</v>
      </c>
      <c r="U36" s="1"/>
      <c r="V36" s="1"/>
    </row>
    <row r="37" spans="1:22" x14ac:dyDescent="0.15">
      <c r="A37" t="s">
        <v>68</v>
      </c>
      <c r="B37">
        <v>2114</v>
      </c>
      <c r="C37" s="13" t="s">
        <v>62</v>
      </c>
      <c r="D37" t="s">
        <v>44</v>
      </c>
      <c r="E37">
        <v>2947</v>
      </c>
      <c r="F37">
        <v>2</v>
      </c>
      <c r="I37" s="15"/>
      <c r="N37" s="15">
        <f t="shared" si="3"/>
        <v>15.42</v>
      </c>
      <c r="O37">
        <v>0</v>
      </c>
      <c r="P37" s="9">
        <f t="shared" si="0"/>
        <v>15.42</v>
      </c>
      <c r="Q37" s="9" t="str">
        <f t="shared" si="1"/>
        <v>8-04-2019</v>
      </c>
      <c r="R37" s="18" t="s">
        <v>69</v>
      </c>
      <c r="S37" s="18">
        <v>0.73611111111111105</v>
      </c>
      <c r="T37" s="1"/>
      <c r="U37" s="1">
        <f>S37+TIME(6,0,0)</f>
        <v>0.98611111111111105</v>
      </c>
      <c r="V37" s="1"/>
    </row>
    <row r="38" spans="1:22" x14ac:dyDescent="0.15">
      <c r="A38" t="s">
        <v>59</v>
      </c>
      <c r="B38">
        <v>1111</v>
      </c>
      <c r="C38" s="13" t="s">
        <v>70</v>
      </c>
      <c r="D38" t="s">
        <v>71</v>
      </c>
      <c r="E38">
        <v>3046</v>
      </c>
      <c r="F38">
        <v>1</v>
      </c>
      <c r="G38">
        <v>327</v>
      </c>
      <c r="H38">
        <f t="shared" ref="H38:H56" si="8">IF(G38+L38*90&gt;360,G38+L38*90-360,IF(G38+L38*90&lt;0,G38+L38*90+360,G38+L38*90))</f>
        <v>57</v>
      </c>
      <c r="I38" s="15">
        <f t="shared" ref="I38:I56" si="9">IF(H38+$N$3&gt;360,H38+$N$3-360,IF(H38+$N$3 &lt; 0, H38+$N$3 + 360,H38+$N$3))</f>
        <v>72.42</v>
      </c>
      <c r="J38">
        <v>18</v>
      </c>
      <c r="K38" t="s">
        <v>65</v>
      </c>
      <c r="L38">
        <v>1</v>
      </c>
      <c r="M38">
        <v>25</v>
      </c>
      <c r="N38" s="15">
        <f t="shared" si="3"/>
        <v>40.42</v>
      </c>
      <c r="O38">
        <v>20</v>
      </c>
      <c r="P38" s="9">
        <f t="shared" ref="P38:P69" si="10">IF(O38+$N$3&gt;360,O38+$N$3-360,IF(O38+$N$3 &lt; 0, O38+$N$3 + 360,O38+$N$3))</f>
        <v>35.42</v>
      </c>
      <c r="Q38" s="9" t="str">
        <f t="shared" ref="Q38:Q69" si="11">C38</f>
        <v>8-05-2019</v>
      </c>
      <c r="R38" s="18">
        <v>0.64930555555555602</v>
      </c>
      <c r="S38" s="18">
        <v>0.66180555555555598</v>
      </c>
      <c r="T38" s="1">
        <f t="shared" ref="T38:T69" si="12">R38+TIME(6,0,0)</f>
        <v>0.89930555555555602</v>
      </c>
      <c r="U38" s="1">
        <f>S38+TIME(6,0,0)</f>
        <v>0.91180555555555598</v>
      </c>
      <c r="V38" s="1">
        <f>(U38&lt;T38)+U38-T38</f>
        <v>1.2499999999999956E-2</v>
      </c>
    </row>
    <row r="39" spans="1:22" x14ac:dyDescent="0.15">
      <c r="A39" t="s">
        <v>58</v>
      </c>
      <c r="B39">
        <v>1112</v>
      </c>
      <c r="C39" s="13" t="s">
        <v>70</v>
      </c>
      <c r="D39" t="s">
        <v>71</v>
      </c>
      <c r="E39">
        <v>2955</v>
      </c>
      <c r="F39">
        <v>1</v>
      </c>
      <c r="G39">
        <v>88</v>
      </c>
      <c r="H39">
        <f t="shared" si="8"/>
        <v>178</v>
      </c>
      <c r="I39" s="15">
        <f t="shared" si="9"/>
        <v>193.42</v>
      </c>
      <c r="J39">
        <v>7</v>
      </c>
      <c r="K39" t="s">
        <v>65</v>
      </c>
      <c r="L39">
        <v>1</v>
      </c>
      <c r="M39">
        <v>340</v>
      </c>
      <c r="N39" s="15">
        <f t="shared" si="3"/>
        <v>355.42</v>
      </c>
      <c r="O39">
        <v>359</v>
      </c>
      <c r="P39" s="9">
        <f t="shared" si="10"/>
        <v>14.420000000000016</v>
      </c>
      <c r="Q39" s="9" t="str">
        <f t="shared" si="11"/>
        <v>8-05-2019</v>
      </c>
      <c r="R39" s="18">
        <v>0.66249999999999998</v>
      </c>
      <c r="S39" s="18">
        <v>0.67291666666666705</v>
      </c>
      <c r="T39" s="1">
        <f t="shared" si="12"/>
        <v>0.91249999999999998</v>
      </c>
      <c r="U39" s="1">
        <f>S39+TIME(6,0,0)</f>
        <v>0.92291666666666705</v>
      </c>
      <c r="V39" s="1">
        <f>(U39&lt;T39)+U39-T39</f>
        <v>1.0416666666667074E-2</v>
      </c>
    </row>
    <row r="40" spans="1:22" x14ac:dyDescent="0.15">
      <c r="A40" t="s">
        <v>56</v>
      </c>
      <c r="B40">
        <v>1113</v>
      </c>
      <c r="C40" s="13" t="s">
        <v>70</v>
      </c>
      <c r="D40" t="s">
        <v>71</v>
      </c>
      <c r="E40">
        <v>2838</v>
      </c>
      <c r="F40">
        <v>1</v>
      </c>
      <c r="G40">
        <v>61</v>
      </c>
      <c r="H40">
        <f t="shared" si="8"/>
        <v>151</v>
      </c>
      <c r="I40" s="15">
        <f t="shared" si="9"/>
        <v>166.42</v>
      </c>
      <c r="J40">
        <v>15</v>
      </c>
      <c r="K40" t="s">
        <v>65</v>
      </c>
      <c r="L40">
        <v>1</v>
      </c>
      <c r="M40">
        <v>344</v>
      </c>
      <c r="N40" s="15">
        <f t="shared" si="3"/>
        <v>359.42</v>
      </c>
      <c r="O40">
        <v>356</v>
      </c>
      <c r="P40" s="9">
        <f t="shared" si="10"/>
        <v>11.420000000000016</v>
      </c>
      <c r="Q40" s="9" t="str">
        <f t="shared" si="11"/>
        <v>8-05-2019</v>
      </c>
      <c r="R40" s="18">
        <v>0.67500000000000004</v>
      </c>
      <c r="S40" s="18">
        <v>0.68611111111111101</v>
      </c>
      <c r="T40" s="1">
        <f t="shared" si="12"/>
        <v>0.92500000000000004</v>
      </c>
      <c r="U40" s="1">
        <f>S40+TIME(6,0,0)</f>
        <v>0.93611111111111101</v>
      </c>
      <c r="V40" s="1">
        <f>(U40&lt;T40)+U40-T40</f>
        <v>1.1111111111110961E-2</v>
      </c>
    </row>
    <row r="41" spans="1:22" x14ac:dyDescent="0.15">
      <c r="A41" t="s">
        <v>60</v>
      </c>
      <c r="B41">
        <v>1115</v>
      </c>
      <c r="C41" s="13" t="s">
        <v>70</v>
      </c>
      <c r="D41" t="s">
        <v>71</v>
      </c>
      <c r="E41">
        <v>2861</v>
      </c>
      <c r="F41">
        <v>1</v>
      </c>
      <c r="G41">
        <v>272</v>
      </c>
      <c r="H41">
        <f t="shared" si="8"/>
        <v>2</v>
      </c>
      <c r="I41" s="15">
        <f t="shared" si="9"/>
        <v>17.420000000000002</v>
      </c>
      <c r="J41">
        <v>10</v>
      </c>
      <c r="K41" t="s">
        <v>65</v>
      </c>
      <c r="L41">
        <v>1</v>
      </c>
      <c r="M41">
        <v>300</v>
      </c>
      <c r="N41" s="15">
        <f t="shared" si="3"/>
        <v>315.42</v>
      </c>
      <c r="O41">
        <v>5</v>
      </c>
      <c r="P41" s="9">
        <f t="shared" si="10"/>
        <v>20.420000000000002</v>
      </c>
      <c r="Q41" s="9" t="str">
        <f t="shared" si="11"/>
        <v>8-05-2019</v>
      </c>
      <c r="R41" s="18">
        <v>0.688194444444445</v>
      </c>
      <c r="T41" s="1">
        <f t="shared" si="12"/>
        <v>0.938194444444445</v>
      </c>
      <c r="U41" s="1"/>
      <c r="V41" s="1"/>
    </row>
    <row r="42" spans="1:22" x14ac:dyDescent="0.15">
      <c r="A42" t="s">
        <v>53</v>
      </c>
      <c r="B42">
        <v>1126</v>
      </c>
      <c r="C42" s="13" t="s">
        <v>72</v>
      </c>
      <c r="D42" t="s">
        <v>73</v>
      </c>
      <c r="E42">
        <v>2780</v>
      </c>
      <c r="F42">
        <v>1</v>
      </c>
      <c r="G42">
        <v>11</v>
      </c>
      <c r="H42">
        <f t="shared" si="8"/>
        <v>101</v>
      </c>
      <c r="I42" s="15">
        <f t="shared" si="9"/>
        <v>116.42</v>
      </c>
      <c r="J42">
        <v>9</v>
      </c>
      <c r="K42" t="s">
        <v>65</v>
      </c>
      <c r="L42">
        <v>1</v>
      </c>
      <c r="M42">
        <v>321</v>
      </c>
      <c r="N42" s="15">
        <f t="shared" si="3"/>
        <v>336.42</v>
      </c>
      <c r="O42">
        <v>359</v>
      </c>
      <c r="P42" s="9">
        <f t="shared" si="10"/>
        <v>14.420000000000016</v>
      </c>
      <c r="Q42" s="9" t="str">
        <f t="shared" si="11"/>
        <v>8-07-2019</v>
      </c>
      <c r="R42" s="18">
        <v>0.44791666666666702</v>
      </c>
      <c r="S42" s="18">
        <v>0.49375000000000002</v>
      </c>
      <c r="T42" s="1">
        <f t="shared" si="12"/>
        <v>0.69791666666666696</v>
      </c>
      <c r="U42" s="1">
        <f t="shared" ref="U42:U55" si="13">S42+TIME(6,0,0)</f>
        <v>0.74375000000000002</v>
      </c>
      <c r="V42" s="1">
        <f t="shared" ref="V42:V55" si="14">(U42&lt;T42)+U42-T42</f>
        <v>4.5833333333333059E-2</v>
      </c>
    </row>
    <row r="43" spans="1:22" x14ac:dyDescent="0.15">
      <c r="A43" t="s">
        <v>52</v>
      </c>
      <c r="B43">
        <v>1125</v>
      </c>
      <c r="C43" s="13" t="s">
        <v>72</v>
      </c>
      <c r="D43" t="s">
        <v>73</v>
      </c>
      <c r="E43">
        <v>2906</v>
      </c>
      <c r="F43">
        <v>1</v>
      </c>
      <c r="G43">
        <v>142</v>
      </c>
      <c r="H43">
        <f t="shared" si="8"/>
        <v>232</v>
      </c>
      <c r="I43" s="15">
        <f t="shared" si="9"/>
        <v>247.42</v>
      </c>
      <c r="J43">
        <v>7</v>
      </c>
      <c r="K43" t="s">
        <v>65</v>
      </c>
      <c r="L43">
        <v>1</v>
      </c>
      <c r="M43">
        <v>22</v>
      </c>
      <c r="N43" s="15">
        <f t="shared" si="3"/>
        <v>37.42</v>
      </c>
      <c r="O43">
        <v>358</v>
      </c>
      <c r="P43" s="9">
        <f t="shared" si="10"/>
        <v>13.420000000000016</v>
      </c>
      <c r="Q43" s="9" t="str">
        <f t="shared" si="11"/>
        <v>8-07-2019</v>
      </c>
      <c r="R43" s="18">
        <v>0.49444444444444402</v>
      </c>
      <c r="S43" s="18">
        <v>0.50624999999999998</v>
      </c>
      <c r="T43" s="1">
        <f t="shared" si="12"/>
        <v>0.74444444444444402</v>
      </c>
      <c r="U43" s="1">
        <f t="shared" si="13"/>
        <v>0.75624999999999998</v>
      </c>
      <c r="V43" s="1">
        <f t="shared" si="14"/>
        <v>1.1805555555555958E-2</v>
      </c>
    </row>
    <row r="44" spans="1:22" x14ac:dyDescent="0.15">
      <c r="A44" t="s">
        <v>51</v>
      </c>
      <c r="B44">
        <v>1123</v>
      </c>
      <c r="C44" s="13" t="s">
        <v>72</v>
      </c>
      <c r="D44" t="s">
        <v>73</v>
      </c>
      <c r="E44">
        <v>2904</v>
      </c>
      <c r="F44">
        <v>1</v>
      </c>
      <c r="G44">
        <v>292</v>
      </c>
      <c r="H44">
        <f t="shared" si="8"/>
        <v>22</v>
      </c>
      <c r="I44" s="15">
        <f t="shared" si="9"/>
        <v>37.42</v>
      </c>
      <c r="J44">
        <v>11</v>
      </c>
      <c r="K44" t="s">
        <v>65</v>
      </c>
      <c r="L44">
        <v>1</v>
      </c>
      <c r="M44">
        <v>60</v>
      </c>
      <c r="N44" s="15">
        <f t="shared" si="3"/>
        <v>75.42</v>
      </c>
      <c r="O44">
        <v>356</v>
      </c>
      <c r="P44" s="9">
        <f t="shared" si="10"/>
        <v>11.420000000000016</v>
      </c>
      <c r="Q44" s="9" t="str">
        <f t="shared" si="11"/>
        <v>8-07-2019</v>
      </c>
      <c r="R44" s="18">
        <v>0.50694444444444398</v>
      </c>
      <c r="S44" s="18">
        <v>0.52291666666666703</v>
      </c>
      <c r="T44" s="1">
        <f t="shared" si="12"/>
        <v>0.75694444444444398</v>
      </c>
      <c r="U44" s="1">
        <f t="shared" si="13"/>
        <v>0.77291666666666703</v>
      </c>
      <c r="V44" s="1">
        <f t="shared" si="14"/>
        <v>1.5972222222223054E-2</v>
      </c>
    </row>
    <row r="45" spans="1:22" x14ac:dyDescent="0.15">
      <c r="A45" t="s">
        <v>50</v>
      </c>
      <c r="B45">
        <v>1124</v>
      </c>
      <c r="C45" s="13" t="s">
        <v>72</v>
      </c>
      <c r="D45" t="s">
        <v>73</v>
      </c>
      <c r="E45">
        <v>2830</v>
      </c>
      <c r="F45">
        <v>1</v>
      </c>
      <c r="G45">
        <v>196</v>
      </c>
      <c r="H45">
        <f t="shared" si="8"/>
        <v>286</v>
      </c>
      <c r="I45" s="15">
        <f t="shared" si="9"/>
        <v>301.42</v>
      </c>
      <c r="J45">
        <v>20</v>
      </c>
      <c r="K45" t="s">
        <v>65</v>
      </c>
      <c r="L45">
        <v>1</v>
      </c>
      <c r="M45">
        <v>355</v>
      </c>
      <c r="N45" s="15">
        <f t="shared" si="3"/>
        <v>10.420000000000016</v>
      </c>
      <c r="O45">
        <v>1</v>
      </c>
      <c r="P45" s="9">
        <f t="shared" si="10"/>
        <v>16.420000000000002</v>
      </c>
      <c r="Q45" s="9" t="str">
        <f t="shared" si="11"/>
        <v>8-07-2019</v>
      </c>
      <c r="R45" s="18">
        <v>0.52291666666666703</v>
      </c>
      <c r="S45" s="18">
        <v>0.53541666666666698</v>
      </c>
      <c r="T45" s="1">
        <f t="shared" si="12"/>
        <v>0.77291666666666703</v>
      </c>
      <c r="U45" s="1">
        <f t="shared" si="13"/>
        <v>0.78541666666666698</v>
      </c>
      <c r="V45" s="1">
        <f t="shared" si="14"/>
        <v>1.2499999999999956E-2</v>
      </c>
    </row>
    <row r="46" spans="1:22" x14ac:dyDescent="0.15">
      <c r="A46" t="s">
        <v>67</v>
      </c>
      <c r="B46">
        <v>1116</v>
      </c>
      <c r="C46" s="13" t="s">
        <v>72</v>
      </c>
      <c r="D46" t="s">
        <v>73</v>
      </c>
      <c r="E46">
        <v>2869</v>
      </c>
      <c r="F46">
        <v>1</v>
      </c>
      <c r="G46">
        <v>87</v>
      </c>
      <c r="H46">
        <f t="shared" si="8"/>
        <v>177</v>
      </c>
      <c r="I46" s="15">
        <f t="shared" si="9"/>
        <v>192.42</v>
      </c>
      <c r="J46">
        <v>24</v>
      </c>
      <c r="K46" t="s">
        <v>65</v>
      </c>
      <c r="L46">
        <v>1</v>
      </c>
      <c r="M46">
        <v>347</v>
      </c>
      <c r="N46" s="15">
        <f t="shared" si="3"/>
        <v>2.4200000000000159</v>
      </c>
      <c r="O46">
        <v>354</v>
      </c>
      <c r="P46" s="9">
        <f t="shared" si="10"/>
        <v>9.4200000000000159</v>
      </c>
      <c r="Q46" s="9" t="str">
        <f t="shared" si="11"/>
        <v>8-07-2019</v>
      </c>
      <c r="R46" s="18">
        <v>0.53680555555555598</v>
      </c>
      <c r="S46" s="18">
        <v>0.54791666666666705</v>
      </c>
      <c r="T46" s="1">
        <f t="shared" si="12"/>
        <v>0.78680555555555598</v>
      </c>
      <c r="U46" s="1">
        <f t="shared" si="13"/>
        <v>0.79791666666666705</v>
      </c>
      <c r="V46" s="1">
        <f t="shared" si="14"/>
        <v>1.1111111111111072E-2</v>
      </c>
    </row>
    <row r="47" spans="1:22" x14ac:dyDescent="0.15">
      <c r="A47" t="s">
        <v>60</v>
      </c>
      <c r="B47">
        <v>1115</v>
      </c>
      <c r="C47" s="13" t="s">
        <v>72</v>
      </c>
      <c r="D47" t="s">
        <v>73</v>
      </c>
      <c r="E47">
        <v>2861</v>
      </c>
      <c r="F47">
        <v>1</v>
      </c>
      <c r="G47">
        <v>53</v>
      </c>
      <c r="H47">
        <f t="shared" si="8"/>
        <v>143</v>
      </c>
      <c r="I47" s="15">
        <f t="shared" si="9"/>
        <v>158.41999999999999</v>
      </c>
      <c r="J47">
        <v>11</v>
      </c>
      <c r="K47" t="s">
        <v>65</v>
      </c>
      <c r="L47">
        <v>1</v>
      </c>
      <c r="M47">
        <v>334</v>
      </c>
      <c r="N47" s="15">
        <f t="shared" si="3"/>
        <v>349.42</v>
      </c>
      <c r="O47">
        <v>6</v>
      </c>
      <c r="P47" s="9">
        <f t="shared" si="10"/>
        <v>21.42</v>
      </c>
      <c r="Q47" s="9" t="str">
        <f t="shared" si="11"/>
        <v>8-07-2019</v>
      </c>
      <c r="R47" s="18">
        <v>0.54861111111111105</v>
      </c>
      <c r="S47" s="18">
        <v>0.55972222222222201</v>
      </c>
      <c r="T47" s="1">
        <f t="shared" si="12"/>
        <v>0.79861111111111105</v>
      </c>
      <c r="U47" s="1">
        <f t="shared" si="13"/>
        <v>0.80972222222222201</v>
      </c>
      <c r="V47" s="1">
        <f t="shared" si="14"/>
        <v>1.1111111111110961E-2</v>
      </c>
    </row>
    <row r="48" spans="1:22" x14ac:dyDescent="0.15">
      <c r="A48" t="s">
        <v>49</v>
      </c>
      <c r="B48">
        <v>1122</v>
      </c>
      <c r="C48" s="13" t="s">
        <v>72</v>
      </c>
      <c r="D48" t="s">
        <v>73</v>
      </c>
      <c r="E48">
        <v>2901</v>
      </c>
      <c r="F48">
        <v>1</v>
      </c>
      <c r="G48">
        <v>154</v>
      </c>
      <c r="H48">
        <f t="shared" si="8"/>
        <v>244</v>
      </c>
      <c r="I48" s="15">
        <f t="shared" si="9"/>
        <v>259.42</v>
      </c>
      <c r="J48">
        <v>24</v>
      </c>
      <c r="K48" t="s">
        <v>65</v>
      </c>
      <c r="L48">
        <v>1</v>
      </c>
      <c r="M48">
        <v>65</v>
      </c>
      <c r="N48" s="15">
        <f t="shared" si="3"/>
        <v>80.42</v>
      </c>
      <c r="O48">
        <v>350</v>
      </c>
      <c r="P48" s="9">
        <f t="shared" si="10"/>
        <v>5.4200000000000159</v>
      </c>
      <c r="Q48" s="9" t="str">
        <f t="shared" si="11"/>
        <v>8-07-2019</v>
      </c>
      <c r="R48" s="18">
        <v>0.56041666666666701</v>
      </c>
      <c r="S48" s="18">
        <v>0.57638888888888895</v>
      </c>
      <c r="T48" s="1">
        <f t="shared" si="12"/>
        <v>0.81041666666666701</v>
      </c>
      <c r="U48" s="1">
        <f t="shared" si="13"/>
        <v>0.82638888888888895</v>
      </c>
      <c r="V48" s="1">
        <f t="shared" si="14"/>
        <v>1.5972222222221943E-2</v>
      </c>
    </row>
    <row r="49" spans="1:22" x14ac:dyDescent="0.15">
      <c r="A49" t="s">
        <v>48</v>
      </c>
      <c r="B49">
        <v>1121</v>
      </c>
      <c r="C49" s="13" t="s">
        <v>72</v>
      </c>
      <c r="D49" t="s">
        <v>73</v>
      </c>
      <c r="E49">
        <v>2908</v>
      </c>
      <c r="F49">
        <v>1</v>
      </c>
      <c r="G49">
        <v>69</v>
      </c>
      <c r="H49">
        <f t="shared" si="8"/>
        <v>159</v>
      </c>
      <c r="I49" s="15">
        <f t="shared" si="9"/>
        <v>174.42</v>
      </c>
      <c r="J49">
        <v>20</v>
      </c>
      <c r="K49" t="s">
        <v>65</v>
      </c>
      <c r="L49">
        <v>1</v>
      </c>
      <c r="M49">
        <v>7</v>
      </c>
      <c r="N49" s="15">
        <f t="shared" si="3"/>
        <v>22.42</v>
      </c>
      <c r="O49">
        <v>359</v>
      </c>
      <c r="P49" s="9">
        <f t="shared" si="10"/>
        <v>14.420000000000016</v>
      </c>
      <c r="Q49" s="9" t="str">
        <f t="shared" si="11"/>
        <v>8-07-2019</v>
      </c>
      <c r="R49" s="18">
        <v>0.58402777777777803</v>
      </c>
      <c r="S49" s="18">
        <v>0.593055555555556</v>
      </c>
      <c r="T49" s="1">
        <f t="shared" si="12"/>
        <v>0.83402777777777803</v>
      </c>
      <c r="U49" s="1">
        <f t="shared" si="13"/>
        <v>0.843055555555556</v>
      </c>
      <c r="V49" s="1">
        <f t="shared" si="14"/>
        <v>9.0277777777779677E-3</v>
      </c>
    </row>
    <row r="50" spans="1:22" x14ac:dyDescent="0.15">
      <c r="A50" t="s">
        <v>46</v>
      </c>
      <c r="B50">
        <v>1119</v>
      </c>
      <c r="C50" s="13" t="s">
        <v>72</v>
      </c>
      <c r="D50" t="s">
        <v>73</v>
      </c>
      <c r="E50">
        <v>3044</v>
      </c>
      <c r="F50">
        <v>1</v>
      </c>
      <c r="G50">
        <v>127</v>
      </c>
      <c r="H50">
        <f t="shared" si="8"/>
        <v>217</v>
      </c>
      <c r="I50" s="15">
        <f t="shared" si="9"/>
        <v>232.42</v>
      </c>
      <c r="J50">
        <v>17</v>
      </c>
      <c r="K50" t="s">
        <v>65</v>
      </c>
      <c r="L50">
        <v>1</v>
      </c>
      <c r="M50">
        <v>58</v>
      </c>
      <c r="N50" s="15">
        <f t="shared" si="3"/>
        <v>73.42</v>
      </c>
      <c r="O50">
        <v>359</v>
      </c>
      <c r="P50" s="9">
        <f t="shared" si="10"/>
        <v>14.420000000000016</v>
      </c>
      <c r="Q50" s="9" t="str">
        <f t="shared" si="11"/>
        <v>8-07-2019</v>
      </c>
      <c r="R50" s="18">
        <v>0.59652777777777799</v>
      </c>
      <c r="S50" s="18">
        <v>0.61597222222222203</v>
      </c>
      <c r="T50" s="1">
        <f t="shared" si="12"/>
        <v>0.84652777777777799</v>
      </c>
      <c r="U50" s="1">
        <f t="shared" si="13"/>
        <v>0.86597222222222203</v>
      </c>
      <c r="V50" s="1">
        <f t="shared" si="14"/>
        <v>1.9444444444444042E-2</v>
      </c>
    </row>
    <row r="51" spans="1:22" x14ac:dyDescent="0.15">
      <c r="A51" t="s">
        <v>47</v>
      </c>
      <c r="B51">
        <v>1120</v>
      </c>
      <c r="C51" s="13" t="s">
        <v>72</v>
      </c>
      <c r="D51" t="s">
        <v>73</v>
      </c>
      <c r="E51">
        <v>2877</v>
      </c>
      <c r="F51">
        <v>1</v>
      </c>
      <c r="G51">
        <v>70</v>
      </c>
      <c r="H51">
        <f t="shared" si="8"/>
        <v>160</v>
      </c>
      <c r="I51" s="15">
        <f t="shared" si="9"/>
        <v>175.42</v>
      </c>
      <c r="J51">
        <v>11</v>
      </c>
      <c r="K51" t="s">
        <v>65</v>
      </c>
      <c r="L51">
        <v>1</v>
      </c>
      <c r="M51">
        <v>340</v>
      </c>
      <c r="N51" s="15">
        <f t="shared" si="3"/>
        <v>355.42</v>
      </c>
      <c r="O51">
        <v>10</v>
      </c>
      <c r="P51" s="9">
        <f t="shared" si="10"/>
        <v>25.42</v>
      </c>
      <c r="Q51" s="9" t="str">
        <f t="shared" si="11"/>
        <v>8-07-2019</v>
      </c>
      <c r="R51" s="18">
        <v>0.61597222222222203</v>
      </c>
      <c r="S51" s="18">
        <v>0.62847222222222199</v>
      </c>
      <c r="T51" s="1">
        <f t="shared" si="12"/>
        <v>0.86597222222222203</v>
      </c>
      <c r="U51" s="1">
        <f t="shared" si="13"/>
        <v>0.87847222222222199</v>
      </c>
      <c r="V51" s="1">
        <f t="shared" si="14"/>
        <v>1.2499999999999956E-2</v>
      </c>
    </row>
    <row r="52" spans="1:22" x14ac:dyDescent="0.15">
      <c r="A52" t="s">
        <v>45</v>
      </c>
      <c r="B52">
        <v>1118</v>
      </c>
      <c r="C52" s="13" t="s">
        <v>72</v>
      </c>
      <c r="D52" t="s">
        <v>73</v>
      </c>
      <c r="E52">
        <v>2868</v>
      </c>
      <c r="F52">
        <v>1</v>
      </c>
      <c r="G52">
        <v>113</v>
      </c>
      <c r="H52">
        <f t="shared" si="8"/>
        <v>203</v>
      </c>
      <c r="I52" s="15">
        <f t="shared" si="9"/>
        <v>218.42</v>
      </c>
      <c r="J52">
        <v>5</v>
      </c>
      <c r="K52" t="s">
        <v>65</v>
      </c>
      <c r="L52">
        <v>1</v>
      </c>
      <c r="M52">
        <v>335</v>
      </c>
      <c r="N52" s="15">
        <f t="shared" si="3"/>
        <v>350.42</v>
      </c>
      <c r="O52">
        <v>10</v>
      </c>
      <c r="P52" s="9">
        <f t="shared" si="10"/>
        <v>25.42</v>
      </c>
      <c r="Q52" s="9" t="str">
        <f t="shared" si="11"/>
        <v>8-07-2019</v>
      </c>
      <c r="R52" s="18">
        <v>0.62916666666666698</v>
      </c>
      <c r="S52" s="18">
        <v>0.64375000000000004</v>
      </c>
      <c r="T52" s="1">
        <f t="shared" si="12"/>
        <v>0.87916666666666698</v>
      </c>
      <c r="U52" s="1">
        <f t="shared" si="13"/>
        <v>0.89375000000000004</v>
      </c>
      <c r="V52" s="1">
        <f t="shared" si="14"/>
        <v>1.4583333333333059E-2</v>
      </c>
    </row>
    <row r="53" spans="1:22" x14ac:dyDescent="0.15">
      <c r="A53" t="s">
        <v>42</v>
      </c>
      <c r="B53">
        <v>1117</v>
      </c>
      <c r="C53" s="13" t="s">
        <v>72</v>
      </c>
      <c r="D53" t="s">
        <v>73</v>
      </c>
      <c r="E53">
        <v>2846</v>
      </c>
      <c r="F53">
        <v>1</v>
      </c>
      <c r="G53">
        <v>322</v>
      </c>
      <c r="H53">
        <f t="shared" si="8"/>
        <v>52</v>
      </c>
      <c r="I53" s="15">
        <f t="shared" si="9"/>
        <v>67.42</v>
      </c>
      <c r="J53">
        <v>11</v>
      </c>
      <c r="K53" t="s">
        <v>65</v>
      </c>
      <c r="L53">
        <v>1</v>
      </c>
      <c r="M53">
        <v>42</v>
      </c>
      <c r="N53" s="15">
        <f t="shared" si="3"/>
        <v>57.42</v>
      </c>
      <c r="O53">
        <v>11</v>
      </c>
      <c r="P53" s="9">
        <f t="shared" si="10"/>
        <v>26.42</v>
      </c>
      <c r="Q53" s="9" t="str">
        <f t="shared" si="11"/>
        <v>8-07-2019</v>
      </c>
      <c r="R53" s="18">
        <v>0.64444444444444404</v>
      </c>
      <c r="S53" s="18">
        <v>0.65833333333333299</v>
      </c>
      <c r="T53" s="1">
        <f t="shared" si="12"/>
        <v>0.89444444444444404</v>
      </c>
      <c r="U53" s="1">
        <f t="shared" si="13"/>
        <v>0.90833333333333299</v>
      </c>
      <c r="V53" s="1">
        <f t="shared" si="14"/>
        <v>1.3888888888888951E-2</v>
      </c>
    </row>
    <row r="54" spans="1:22" x14ac:dyDescent="0.15">
      <c r="A54" t="s">
        <v>68</v>
      </c>
      <c r="B54">
        <v>2114</v>
      </c>
      <c r="C54" s="13" t="s">
        <v>72</v>
      </c>
      <c r="D54" t="s">
        <v>73</v>
      </c>
      <c r="E54">
        <v>2947</v>
      </c>
      <c r="F54">
        <v>2</v>
      </c>
      <c r="G54">
        <v>128</v>
      </c>
      <c r="H54">
        <f t="shared" si="8"/>
        <v>218</v>
      </c>
      <c r="I54" s="15">
        <f t="shared" si="9"/>
        <v>233.42</v>
      </c>
      <c r="J54">
        <v>12</v>
      </c>
      <c r="K54" t="s">
        <v>65</v>
      </c>
      <c r="L54">
        <v>1</v>
      </c>
      <c r="M54">
        <v>46</v>
      </c>
      <c r="N54" s="15">
        <f t="shared" si="3"/>
        <v>61.42</v>
      </c>
      <c r="O54">
        <v>357</v>
      </c>
      <c r="P54" s="9">
        <f t="shared" si="10"/>
        <v>12.420000000000016</v>
      </c>
      <c r="Q54" s="9" t="str">
        <f t="shared" si="11"/>
        <v>8-07-2019</v>
      </c>
      <c r="R54" s="18">
        <v>0.65902777777777799</v>
      </c>
      <c r="S54" s="18">
        <v>0.67638888888888904</v>
      </c>
      <c r="T54" s="1">
        <f t="shared" si="12"/>
        <v>0.90902777777777799</v>
      </c>
      <c r="U54" s="1">
        <f t="shared" si="13"/>
        <v>0.92638888888888904</v>
      </c>
      <c r="V54" s="1">
        <f t="shared" si="14"/>
        <v>1.7361111111111049E-2</v>
      </c>
    </row>
    <row r="55" spans="1:22" x14ac:dyDescent="0.15">
      <c r="A55" t="s">
        <v>59</v>
      </c>
      <c r="B55">
        <v>1111</v>
      </c>
      <c r="C55" s="13" t="s">
        <v>72</v>
      </c>
      <c r="D55" t="s">
        <v>73</v>
      </c>
      <c r="E55">
        <v>3046</v>
      </c>
      <c r="F55">
        <v>1</v>
      </c>
      <c r="G55">
        <v>263</v>
      </c>
      <c r="H55">
        <f t="shared" si="8"/>
        <v>353</v>
      </c>
      <c r="I55" s="15">
        <f t="shared" si="9"/>
        <v>8.4200000000000159</v>
      </c>
      <c r="J55">
        <v>14</v>
      </c>
      <c r="K55" t="s">
        <v>65</v>
      </c>
      <c r="L55">
        <v>1</v>
      </c>
      <c r="M55">
        <v>16</v>
      </c>
      <c r="N55" s="15">
        <f t="shared" si="3"/>
        <v>31.42</v>
      </c>
      <c r="O55">
        <v>358</v>
      </c>
      <c r="P55" s="9">
        <f t="shared" si="10"/>
        <v>13.420000000000016</v>
      </c>
      <c r="Q55" s="9" t="str">
        <f t="shared" si="11"/>
        <v>8-07-2019</v>
      </c>
      <c r="R55" s="18">
        <v>0.67847222222222203</v>
      </c>
      <c r="S55" s="18">
        <v>0.69305555555555598</v>
      </c>
      <c r="T55" s="1">
        <f t="shared" si="12"/>
        <v>0.92847222222222203</v>
      </c>
      <c r="U55" s="1">
        <f t="shared" si="13"/>
        <v>0.94305555555555598</v>
      </c>
      <c r="V55" s="1">
        <f t="shared" si="14"/>
        <v>1.4583333333333948E-2</v>
      </c>
    </row>
    <row r="56" spans="1:22" x14ac:dyDescent="0.15">
      <c r="A56" t="s">
        <v>61</v>
      </c>
      <c r="B56">
        <v>2130</v>
      </c>
      <c r="C56" s="13" t="s">
        <v>72</v>
      </c>
      <c r="D56" t="s">
        <v>73</v>
      </c>
      <c r="E56">
        <v>2946</v>
      </c>
      <c r="F56">
        <v>2</v>
      </c>
      <c r="G56">
        <v>222</v>
      </c>
      <c r="H56">
        <f t="shared" si="8"/>
        <v>312</v>
      </c>
      <c r="I56" s="15">
        <f t="shared" si="9"/>
        <v>327.42</v>
      </c>
      <c r="J56">
        <v>12</v>
      </c>
      <c r="K56" t="s">
        <v>65</v>
      </c>
      <c r="L56">
        <v>1</v>
      </c>
      <c r="M56">
        <v>321</v>
      </c>
      <c r="N56" s="15">
        <f t="shared" ref="N56:N87" si="15">IF(M56+$N$3&gt;360,M56+$N$3-360,IF(M56+$N$3 &lt; 0, M56+$N$3 + 360,M56+$N$3))</f>
        <v>336.42</v>
      </c>
      <c r="O56">
        <v>353</v>
      </c>
      <c r="P56" s="9">
        <f t="shared" si="10"/>
        <v>8.4200000000000159</v>
      </c>
      <c r="Q56" s="9" t="str">
        <f t="shared" si="11"/>
        <v>8-07-2019</v>
      </c>
      <c r="R56" s="18">
        <v>0.69444444444444398</v>
      </c>
      <c r="T56" s="1">
        <f t="shared" si="12"/>
        <v>0.94444444444444398</v>
      </c>
      <c r="U56" s="1"/>
      <c r="V56" s="1"/>
    </row>
    <row r="57" spans="1:22" x14ac:dyDescent="0.15">
      <c r="A57" t="s">
        <v>74</v>
      </c>
      <c r="B57">
        <v>1110</v>
      </c>
      <c r="C57" s="13" t="s">
        <v>72</v>
      </c>
      <c r="D57" t="s">
        <v>44</v>
      </c>
      <c r="E57">
        <v>2921</v>
      </c>
      <c r="F57">
        <v>1</v>
      </c>
      <c r="I57" s="15"/>
      <c r="N57" s="15">
        <f t="shared" si="15"/>
        <v>15.42</v>
      </c>
      <c r="O57">
        <v>349</v>
      </c>
      <c r="P57" s="9">
        <f t="shared" si="10"/>
        <v>4.4200000000000159</v>
      </c>
      <c r="Q57" s="9" t="str">
        <f t="shared" si="11"/>
        <v>8-07-2019</v>
      </c>
      <c r="R57" s="18">
        <v>0.72638888888888897</v>
      </c>
      <c r="T57" s="1">
        <f t="shared" si="12"/>
        <v>0.97638888888888897</v>
      </c>
      <c r="U57" s="1"/>
      <c r="V57" s="1"/>
    </row>
    <row r="58" spans="1:22" x14ac:dyDescent="0.15">
      <c r="A58" t="s">
        <v>58</v>
      </c>
      <c r="B58">
        <v>1112</v>
      </c>
      <c r="C58" s="13" t="s">
        <v>75</v>
      </c>
      <c r="D58" t="s">
        <v>76</v>
      </c>
      <c r="E58">
        <v>2955</v>
      </c>
      <c r="F58">
        <v>1</v>
      </c>
      <c r="G58">
        <v>93</v>
      </c>
      <c r="H58">
        <f t="shared" ref="H58:H79" si="16">IF(G58+L58*90&gt;360,G58+L58*90-360,IF(G58+L58*90&lt;0,G58+L58*90+360,G58+L58*90))</f>
        <v>3</v>
      </c>
      <c r="I58" s="15">
        <f t="shared" ref="I58:I79" si="17">IF(H58+$N$3&gt;360,H58+$N$3-360,IF(H58+$N$3 &lt; 0, H58+$N$3 + 360,H58+$N$3))</f>
        <v>18.420000000000002</v>
      </c>
      <c r="J58">
        <v>10</v>
      </c>
      <c r="K58" t="s">
        <v>77</v>
      </c>
      <c r="L58">
        <v>-1</v>
      </c>
      <c r="M58">
        <v>8</v>
      </c>
      <c r="N58" s="15">
        <f t="shared" si="15"/>
        <v>23.42</v>
      </c>
      <c r="O58">
        <v>320</v>
      </c>
      <c r="P58" s="9">
        <f t="shared" si="10"/>
        <v>335.42</v>
      </c>
      <c r="Q58" s="9" t="str">
        <f t="shared" si="11"/>
        <v>8-08-2019</v>
      </c>
      <c r="R58" s="18">
        <v>0.41666666666666702</v>
      </c>
      <c r="S58" s="18">
        <v>0.44305555555555598</v>
      </c>
      <c r="T58" s="1">
        <f t="shared" si="12"/>
        <v>0.66666666666666696</v>
      </c>
      <c r="U58" s="1">
        <f t="shared" ref="U58:U75" si="18">S58+TIME(6,0,0)</f>
        <v>0.69305555555555598</v>
      </c>
      <c r="V58" s="1">
        <f t="shared" ref="V58:V75" si="19">(U58&lt;T58)+U58-T58</f>
        <v>2.6388888888889017E-2</v>
      </c>
    </row>
    <row r="59" spans="1:22" x14ac:dyDescent="0.15">
      <c r="A59" t="s">
        <v>56</v>
      </c>
      <c r="B59">
        <v>1113</v>
      </c>
      <c r="C59" s="13" t="s">
        <v>75</v>
      </c>
      <c r="D59" t="s">
        <v>76</v>
      </c>
      <c r="E59">
        <v>2838</v>
      </c>
      <c r="F59">
        <v>1</v>
      </c>
      <c r="G59">
        <v>86</v>
      </c>
      <c r="H59">
        <f t="shared" si="16"/>
        <v>356</v>
      </c>
      <c r="I59" s="15">
        <f t="shared" si="17"/>
        <v>11.420000000000016</v>
      </c>
      <c r="J59">
        <v>9</v>
      </c>
      <c r="K59" t="s">
        <v>77</v>
      </c>
      <c r="L59">
        <v>-1</v>
      </c>
      <c r="M59">
        <v>346</v>
      </c>
      <c r="N59" s="15">
        <f t="shared" si="15"/>
        <v>1.4200000000000159</v>
      </c>
      <c r="O59">
        <v>349</v>
      </c>
      <c r="P59" s="9">
        <f t="shared" si="10"/>
        <v>4.4200000000000159</v>
      </c>
      <c r="Q59" s="9" t="str">
        <f t="shared" si="11"/>
        <v>8-08-2019</v>
      </c>
      <c r="R59" s="18">
        <v>0.44444444444444398</v>
      </c>
      <c r="S59" s="18">
        <v>0.45624999999999999</v>
      </c>
      <c r="T59" s="1">
        <f t="shared" si="12"/>
        <v>0.69444444444444398</v>
      </c>
      <c r="U59" s="1">
        <f t="shared" si="18"/>
        <v>0.70625000000000004</v>
      </c>
      <c r="V59" s="1">
        <f t="shared" si="19"/>
        <v>1.1805555555556069E-2</v>
      </c>
    </row>
    <row r="60" spans="1:22" x14ac:dyDescent="0.15">
      <c r="A60" t="s">
        <v>63</v>
      </c>
      <c r="B60">
        <v>2129</v>
      </c>
      <c r="C60" s="13" t="s">
        <v>75</v>
      </c>
      <c r="D60" t="s">
        <v>76</v>
      </c>
      <c r="E60">
        <v>2984</v>
      </c>
      <c r="F60">
        <v>2</v>
      </c>
      <c r="G60">
        <v>74</v>
      </c>
      <c r="H60">
        <f t="shared" si="16"/>
        <v>344</v>
      </c>
      <c r="I60" s="15">
        <f t="shared" si="17"/>
        <v>359.42</v>
      </c>
      <c r="J60">
        <v>17</v>
      </c>
      <c r="K60" t="s">
        <v>77</v>
      </c>
      <c r="L60">
        <v>-1</v>
      </c>
      <c r="M60">
        <v>316</v>
      </c>
      <c r="N60" s="15">
        <f t="shared" si="15"/>
        <v>331.42</v>
      </c>
      <c r="O60">
        <v>346</v>
      </c>
      <c r="P60" s="9">
        <f t="shared" si="10"/>
        <v>1.4200000000000159</v>
      </c>
      <c r="Q60" s="9" t="str">
        <f t="shared" si="11"/>
        <v>8-08-2019</v>
      </c>
      <c r="R60" s="18">
        <v>0.45694444444444399</v>
      </c>
      <c r="S60" s="18">
        <v>0.469444444444444</v>
      </c>
      <c r="T60" s="1">
        <f t="shared" si="12"/>
        <v>0.70694444444444393</v>
      </c>
      <c r="U60" s="1">
        <f t="shared" si="18"/>
        <v>0.719444444444444</v>
      </c>
      <c r="V60" s="1">
        <f t="shared" si="19"/>
        <v>1.2500000000000067E-2</v>
      </c>
    </row>
    <row r="61" spans="1:22" x14ac:dyDescent="0.15">
      <c r="A61" t="s">
        <v>52</v>
      </c>
      <c r="B61">
        <v>1125</v>
      </c>
      <c r="C61" s="13" t="s">
        <v>78</v>
      </c>
      <c r="D61" t="s">
        <v>79</v>
      </c>
      <c r="E61">
        <v>2906</v>
      </c>
      <c r="F61">
        <v>1</v>
      </c>
      <c r="G61">
        <v>100</v>
      </c>
      <c r="H61">
        <f t="shared" si="16"/>
        <v>10</v>
      </c>
      <c r="I61" s="15">
        <f t="shared" si="17"/>
        <v>25.42</v>
      </c>
      <c r="J61">
        <v>10</v>
      </c>
      <c r="K61" t="s">
        <v>77</v>
      </c>
      <c r="L61">
        <v>-1</v>
      </c>
      <c r="M61">
        <v>4</v>
      </c>
      <c r="N61" s="15">
        <f t="shared" si="15"/>
        <v>19.420000000000002</v>
      </c>
      <c r="O61">
        <v>0</v>
      </c>
      <c r="P61" s="9">
        <f t="shared" si="10"/>
        <v>15.42</v>
      </c>
      <c r="Q61" s="9" t="str">
        <f t="shared" si="11"/>
        <v>8-10-2019</v>
      </c>
      <c r="R61" s="18">
        <v>0.44027777777777799</v>
      </c>
      <c r="S61" s="18">
        <v>0.44791666666666702</v>
      </c>
      <c r="T61" s="1">
        <f t="shared" si="12"/>
        <v>0.69027777777777799</v>
      </c>
      <c r="U61" s="1">
        <f t="shared" si="18"/>
        <v>0.69791666666666696</v>
      </c>
      <c r="V61" s="1">
        <f t="shared" si="19"/>
        <v>7.6388888888889728E-3</v>
      </c>
    </row>
    <row r="62" spans="1:22" x14ac:dyDescent="0.15">
      <c r="A62" t="s">
        <v>53</v>
      </c>
      <c r="B62">
        <v>1126</v>
      </c>
      <c r="C62" s="13" t="s">
        <v>78</v>
      </c>
      <c r="D62" t="s">
        <v>79</v>
      </c>
      <c r="E62">
        <v>2780</v>
      </c>
      <c r="F62">
        <v>1</v>
      </c>
      <c r="G62">
        <v>103</v>
      </c>
      <c r="H62">
        <f t="shared" si="16"/>
        <v>13</v>
      </c>
      <c r="I62" s="15">
        <f t="shared" si="17"/>
        <v>28.42</v>
      </c>
      <c r="J62">
        <v>6</v>
      </c>
      <c r="K62" t="s">
        <v>77</v>
      </c>
      <c r="L62">
        <v>-1</v>
      </c>
      <c r="M62">
        <v>12</v>
      </c>
      <c r="N62" s="15">
        <f t="shared" si="15"/>
        <v>27.42</v>
      </c>
      <c r="O62">
        <v>359</v>
      </c>
      <c r="P62" s="9">
        <f t="shared" si="10"/>
        <v>14.420000000000016</v>
      </c>
      <c r="Q62" s="9" t="str">
        <f t="shared" si="11"/>
        <v>8-10-2019</v>
      </c>
      <c r="R62" s="18">
        <v>0.42777777777777798</v>
      </c>
      <c r="S62" s="18">
        <v>0.44027777777777799</v>
      </c>
      <c r="T62" s="1">
        <f t="shared" si="12"/>
        <v>0.67777777777777803</v>
      </c>
      <c r="U62" s="1">
        <f t="shared" si="18"/>
        <v>0.69027777777777799</v>
      </c>
      <c r="V62" s="1">
        <f t="shared" si="19"/>
        <v>1.2499999999999956E-2</v>
      </c>
    </row>
    <row r="63" spans="1:22" x14ac:dyDescent="0.15">
      <c r="A63" t="s">
        <v>51</v>
      </c>
      <c r="B63">
        <v>1123</v>
      </c>
      <c r="C63" s="13" t="s">
        <v>78</v>
      </c>
      <c r="D63" t="s">
        <v>79</v>
      </c>
      <c r="E63">
        <v>2904</v>
      </c>
      <c r="F63">
        <v>1</v>
      </c>
      <c r="G63">
        <v>103</v>
      </c>
      <c r="H63">
        <f t="shared" si="16"/>
        <v>13</v>
      </c>
      <c r="I63" s="15">
        <f t="shared" si="17"/>
        <v>28.42</v>
      </c>
      <c r="J63">
        <v>10</v>
      </c>
      <c r="K63" t="s">
        <v>77</v>
      </c>
      <c r="L63">
        <v>-1</v>
      </c>
      <c r="M63">
        <v>11</v>
      </c>
      <c r="N63" s="15">
        <f t="shared" si="15"/>
        <v>26.42</v>
      </c>
      <c r="O63">
        <v>352</v>
      </c>
      <c r="P63" s="9">
        <f t="shared" si="10"/>
        <v>7.4200000000000159</v>
      </c>
      <c r="Q63" s="9" t="str">
        <f t="shared" si="11"/>
        <v>8-10-2019</v>
      </c>
      <c r="R63" s="18">
        <v>0.44791666666666702</v>
      </c>
      <c r="S63" s="18">
        <v>0.45763888888888898</v>
      </c>
      <c r="T63" s="1">
        <f t="shared" si="12"/>
        <v>0.69791666666666696</v>
      </c>
      <c r="U63" s="1">
        <f t="shared" si="18"/>
        <v>0.70763888888888893</v>
      </c>
      <c r="V63" s="1">
        <f t="shared" si="19"/>
        <v>9.7222222222219656E-3</v>
      </c>
    </row>
    <row r="64" spans="1:22" x14ac:dyDescent="0.15">
      <c r="A64" t="s">
        <v>50</v>
      </c>
      <c r="B64">
        <v>1124</v>
      </c>
      <c r="C64" s="13" t="s">
        <v>78</v>
      </c>
      <c r="D64" t="s">
        <v>79</v>
      </c>
      <c r="E64">
        <v>2830</v>
      </c>
      <c r="F64">
        <v>1</v>
      </c>
      <c r="G64">
        <v>85</v>
      </c>
      <c r="H64">
        <f t="shared" si="16"/>
        <v>355</v>
      </c>
      <c r="I64" s="15">
        <f t="shared" si="17"/>
        <v>10.420000000000016</v>
      </c>
      <c r="J64">
        <v>13</v>
      </c>
      <c r="K64" t="s">
        <v>77</v>
      </c>
      <c r="L64">
        <v>-1</v>
      </c>
      <c r="M64">
        <v>349</v>
      </c>
      <c r="N64" s="15">
        <f t="shared" si="15"/>
        <v>4.4200000000000159</v>
      </c>
      <c r="O64">
        <v>4</v>
      </c>
      <c r="P64" s="9">
        <f t="shared" si="10"/>
        <v>19.420000000000002</v>
      </c>
      <c r="Q64" s="9" t="str">
        <f t="shared" si="11"/>
        <v>8-10-2019</v>
      </c>
      <c r="R64" s="18">
        <v>0.45833333333333298</v>
      </c>
      <c r="S64" s="18">
        <v>0.46666666666666701</v>
      </c>
      <c r="T64" s="1">
        <f t="shared" si="12"/>
        <v>0.70833333333333304</v>
      </c>
      <c r="U64" s="1">
        <f t="shared" si="18"/>
        <v>0.71666666666666701</v>
      </c>
      <c r="V64" s="1">
        <f t="shared" si="19"/>
        <v>8.3333333333339699E-3</v>
      </c>
    </row>
    <row r="65" spans="1:22" x14ac:dyDescent="0.15">
      <c r="A65" t="s">
        <v>49</v>
      </c>
      <c r="B65">
        <v>1122</v>
      </c>
      <c r="C65" s="13" t="s">
        <v>78</v>
      </c>
      <c r="D65" t="s">
        <v>79</v>
      </c>
      <c r="E65">
        <v>2901</v>
      </c>
      <c r="F65">
        <v>1</v>
      </c>
      <c r="G65">
        <v>130</v>
      </c>
      <c r="H65">
        <f t="shared" si="16"/>
        <v>40</v>
      </c>
      <c r="I65" s="15">
        <f t="shared" si="17"/>
        <v>55.42</v>
      </c>
      <c r="J65">
        <v>14</v>
      </c>
      <c r="K65" t="s">
        <v>77</v>
      </c>
      <c r="L65">
        <v>-1</v>
      </c>
      <c r="M65">
        <v>35</v>
      </c>
      <c r="N65" s="15">
        <f t="shared" si="15"/>
        <v>50.42</v>
      </c>
      <c r="O65">
        <v>356</v>
      </c>
      <c r="P65" s="9">
        <f t="shared" si="10"/>
        <v>11.420000000000016</v>
      </c>
      <c r="Q65" s="9" t="str">
        <f t="shared" si="11"/>
        <v>8-10-2019</v>
      </c>
      <c r="R65" s="18">
        <v>0.46736111111111101</v>
      </c>
      <c r="S65" s="18">
        <v>0.47499999999999998</v>
      </c>
      <c r="T65" s="1">
        <f t="shared" si="12"/>
        <v>0.71736111111111101</v>
      </c>
      <c r="U65" s="1">
        <f t="shared" si="18"/>
        <v>0.72499999999999998</v>
      </c>
      <c r="V65" s="1">
        <f t="shared" si="19"/>
        <v>7.6388888888889728E-3</v>
      </c>
    </row>
    <row r="66" spans="1:22" x14ac:dyDescent="0.15">
      <c r="A66" t="s">
        <v>60</v>
      </c>
      <c r="B66">
        <v>1115</v>
      </c>
      <c r="C66" s="13" t="s">
        <v>78</v>
      </c>
      <c r="D66" t="s">
        <v>79</v>
      </c>
      <c r="E66">
        <v>2861</v>
      </c>
      <c r="F66">
        <v>1</v>
      </c>
      <c r="G66">
        <v>97</v>
      </c>
      <c r="H66">
        <f t="shared" si="16"/>
        <v>7</v>
      </c>
      <c r="I66" s="15">
        <f t="shared" si="17"/>
        <v>22.42</v>
      </c>
      <c r="J66">
        <v>7</v>
      </c>
      <c r="K66" t="s">
        <v>77</v>
      </c>
      <c r="L66">
        <v>-1</v>
      </c>
      <c r="M66">
        <v>9</v>
      </c>
      <c r="N66" s="15">
        <f t="shared" si="15"/>
        <v>24.42</v>
      </c>
      <c r="O66">
        <v>358</v>
      </c>
      <c r="P66" s="9">
        <f t="shared" si="10"/>
        <v>13.420000000000016</v>
      </c>
      <c r="Q66" s="9" t="str">
        <f t="shared" si="11"/>
        <v>8-10-2019</v>
      </c>
      <c r="R66" s="18">
        <v>0.47499999999999998</v>
      </c>
      <c r="S66" s="18">
        <v>0.48749999999999999</v>
      </c>
      <c r="T66" s="1">
        <f t="shared" si="12"/>
        <v>0.72499999999999998</v>
      </c>
      <c r="U66" s="1">
        <f t="shared" si="18"/>
        <v>0.73750000000000004</v>
      </c>
      <c r="V66" s="1">
        <f t="shared" si="19"/>
        <v>1.2500000000000067E-2</v>
      </c>
    </row>
    <row r="67" spans="1:22" x14ac:dyDescent="0.15">
      <c r="A67" t="s">
        <v>48</v>
      </c>
      <c r="B67">
        <v>1121</v>
      </c>
      <c r="C67" s="13" t="s">
        <v>78</v>
      </c>
      <c r="D67" t="s">
        <v>79</v>
      </c>
      <c r="E67">
        <v>2908</v>
      </c>
      <c r="F67">
        <v>1</v>
      </c>
      <c r="G67">
        <v>117</v>
      </c>
      <c r="H67">
        <f t="shared" si="16"/>
        <v>27</v>
      </c>
      <c r="I67" s="15">
        <f t="shared" si="17"/>
        <v>42.42</v>
      </c>
      <c r="J67">
        <v>15</v>
      </c>
      <c r="K67" t="s">
        <v>77</v>
      </c>
      <c r="L67">
        <v>-1</v>
      </c>
      <c r="M67">
        <v>17</v>
      </c>
      <c r="N67" s="15">
        <f t="shared" si="15"/>
        <v>32.42</v>
      </c>
      <c r="O67">
        <v>0</v>
      </c>
      <c r="P67" s="9">
        <f t="shared" si="10"/>
        <v>15.42</v>
      </c>
      <c r="Q67" s="9" t="str">
        <f t="shared" si="11"/>
        <v>8-10-2019</v>
      </c>
      <c r="R67" s="18">
        <v>0.48819444444444399</v>
      </c>
      <c r="S67" s="18">
        <v>0.49305555555555602</v>
      </c>
      <c r="T67" s="1">
        <f t="shared" si="12"/>
        <v>0.73819444444444393</v>
      </c>
      <c r="U67" s="1">
        <f t="shared" si="18"/>
        <v>0.74305555555555602</v>
      </c>
      <c r="V67" s="1">
        <f t="shared" si="19"/>
        <v>4.861111111112093E-3</v>
      </c>
    </row>
    <row r="68" spans="1:22" x14ac:dyDescent="0.15">
      <c r="A68" t="s">
        <v>46</v>
      </c>
      <c r="B68">
        <v>1119</v>
      </c>
      <c r="C68" s="13" t="s">
        <v>78</v>
      </c>
      <c r="D68" t="s">
        <v>79</v>
      </c>
      <c r="E68">
        <v>3044</v>
      </c>
      <c r="F68">
        <v>1</v>
      </c>
      <c r="G68">
        <v>107</v>
      </c>
      <c r="H68">
        <f t="shared" si="16"/>
        <v>17</v>
      </c>
      <c r="I68" s="15">
        <f t="shared" si="17"/>
        <v>32.42</v>
      </c>
      <c r="J68">
        <v>17</v>
      </c>
      <c r="K68" t="s">
        <v>77</v>
      </c>
      <c r="L68">
        <v>-1</v>
      </c>
      <c r="M68">
        <v>17</v>
      </c>
      <c r="N68" s="15">
        <f t="shared" si="15"/>
        <v>32.42</v>
      </c>
      <c r="O68">
        <v>357</v>
      </c>
      <c r="P68" s="9">
        <f t="shared" si="10"/>
        <v>12.420000000000016</v>
      </c>
      <c r="Q68" s="9" t="str">
        <f t="shared" si="11"/>
        <v>8-10-2019</v>
      </c>
      <c r="R68" s="18">
        <v>0.49375000000000002</v>
      </c>
      <c r="S68" s="18">
        <v>0.50208333333333299</v>
      </c>
      <c r="T68" s="1">
        <f t="shared" si="12"/>
        <v>0.74375000000000002</v>
      </c>
      <c r="U68" s="1">
        <f t="shared" si="18"/>
        <v>0.75208333333333299</v>
      </c>
      <c r="V68" s="1">
        <f t="shared" si="19"/>
        <v>8.3333333333329707E-3</v>
      </c>
    </row>
    <row r="69" spans="1:22" x14ac:dyDescent="0.15">
      <c r="A69" t="s">
        <v>47</v>
      </c>
      <c r="B69">
        <v>1120</v>
      </c>
      <c r="C69" s="13" t="s">
        <v>78</v>
      </c>
      <c r="D69" t="s">
        <v>79</v>
      </c>
      <c r="E69">
        <v>2877</v>
      </c>
      <c r="F69">
        <v>1</v>
      </c>
      <c r="G69">
        <v>103</v>
      </c>
      <c r="H69">
        <f t="shared" si="16"/>
        <v>13</v>
      </c>
      <c r="I69" s="15">
        <f t="shared" si="17"/>
        <v>28.42</v>
      </c>
      <c r="J69">
        <v>13</v>
      </c>
      <c r="K69" t="s">
        <v>77</v>
      </c>
      <c r="L69">
        <v>-1</v>
      </c>
      <c r="M69">
        <v>7</v>
      </c>
      <c r="N69" s="15">
        <f t="shared" si="15"/>
        <v>22.42</v>
      </c>
      <c r="O69">
        <v>1</v>
      </c>
      <c r="P69" s="9">
        <f t="shared" si="10"/>
        <v>16.420000000000002</v>
      </c>
      <c r="Q69" s="9" t="str">
        <f t="shared" si="11"/>
        <v>8-10-2019</v>
      </c>
      <c r="R69" s="18">
        <v>0.50208333333333299</v>
      </c>
      <c r="S69" s="18">
        <v>0.51111111111111096</v>
      </c>
      <c r="T69" s="1">
        <f t="shared" si="12"/>
        <v>0.75208333333333299</v>
      </c>
      <c r="U69" s="1">
        <f t="shared" si="18"/>
        <v>0.76111111111111096</v>
      </c>
      <c r="V69" s="1">
        <f t="shared" si="19"/>
        <v>9.0277777777779677E-3</v>
      </c>
    </row>
    <row r="70" spans="1:22" x14ac:dyDescent="0.15">
      <c r="A70" t="s">
        <v>45</v>
      </c>
      <c r="B70">
        <v>1118</v>
      </c>
      <c r="C70" s="13" t="s">
        <v>78</v>
      </c>
      <c r="D70" t="s">
        <v>79</v>
      </c>
      <c r="E70">
        <v>2868</v>
      </c>
      <c r="F70">
        <v>1</v>
      </c>
      <c r="G70">
        <v>103</v>
      </c>
      <c r="H70">
        <f t="shared" si="16"/>
        <v>13</v>
      </c>
      <c r="I70" s="15">
        <f t="shared" si="17"/>
        <v>28.42</v>
      </c>
      <c r="J70">
        <v>2</v>
      </c>
      <c r="K70" t="s">
        <v>77</v>
      </c>
      <c r="L70">
        <v>-1</v>
      </c>
      <c r="M70">
        <v>13</v>
      </c>
      <c r="N70" s="15">
        <f t="shared" si="15"/>
        <v>28.42</v>
      </c>
      <c r="O70">
        <v>1</v>
      </c>
      <c r="P70" s="9">
        <f t="shared" ref="P70:P101" si="20">IF(O70+$N$3&gt;360,O70+$N$3-360,IF(O70+$N$3 &lt; 0, O70+$N$3 + 360,O70+$N$3))</f>
        <v>16.420000000000002</v>
      </c>
      <c r="Q70" s="9" t="str">
        <f t="shared" ref="Q70:Q101" si="21">C70</f>
        <v>8-10-2019</v>
      </c>
      <c r="R70" s="18">
        <v>0.51180555555555496</v>
      </c>
      <c r="S70" s="18">
        <v>0.52777777777777801</v>
      </c>
      <c r="T70" s="1">
        <f t="shared" ref="T70:T101" si="22">R70+TIME(6,0,0)</f>
        <v>0.76180555555555496</v>
      </c>
      <c r="U70" s="1">
        <f t="shared" si="18"/>
        <v>0.77777777777777801</v>
      </c>
      <c r="V70" s="1">
        <f t="shared" si="19"/>
        <v>1.5972222222223054E-2</v>
      </c>
    </row>
    <row r="71" spans="1:22" x14ac:dyDescent="0.15">
      <c r="A71" t="s">
        <v>42</v>
      </c>
      <c r="B71">
        <v>1117</v>
      </c>
      <c r="C71" s="13" t="s">
        <v>78</v>
      </c>
      <c r="D71" t="s">
        <v>79</v>
      </c>
      <c r="E71">
        <v>2846</v>
      </c>
      <c r="F71">
        <v>1</v>
      </c>
      <c r="G71">
        <v>105</v>
      </c>
      <c r="H71">
        <f t="shared" si="16"/>
        <v>15</v>
      </c>
      <c r="I71" s="15">
        <f t="shared" si="17"/>
        <v>30.42</v>
      </c>
      <c r="J71">
        <v>4</v>
      </c>
      <c r="K71" t="s">
        <v>77</v>
      </c>
      <c r="L71">
        <v>-1</v>
      </c>
      <c r="M71">
        <v>11</v>
      </c>
      <c r="N71" s="15">
        <f t="shared" si="15"/>
        <v>26.42</v>
      </c>
      <c r="O71">
        <v>352</v>
      </c>
      <c r="P71" s="9">
        <f t="shared" si="20"/>
        <v>7.4200000000000159</v>
      </c>
      <c r="Q71" s="9" t="str">
        <f t="shared" si="21"/>
        <v>8-10-2019</v>
      </c>
      <c r="R71" s="18">
        <v>0.54305555555555496</v>
      </c>
      <c r="S71" s="18">
        <v>0.55277777777777803</v>
      </c>
      <c r="T71" s="1">
        <f t="shared" si="22"/>
        <v>0.79305555555555496</v>
      </c>
      <c r="U71" s="1">
        <f t="shared" si="18"/>
        <v>0.80277777777777803</v>
      </c>
      <c r="V71" s="1">
        <f t="shared" si="19"/>
        <v>9.7222222222230759E-3</v>
      </c>
    </row>
    <row r="72" spans="1:22" x14ac:dyDescent="0.15">
      <c r="A72" t="s">
        <v>74</v>
      </c>
      <c r="B72">
        <v>1110</v>
      </c>
      <c r="C72" s="13" t="s">
        <v>78</v>
      </c>
      <c r="D72" t="s">
        <v>79</v>
      </c>
      <c r="E72">
        <v>2921</v>
      </c>
      <c r="F72">
        <v>1</v>
      </c>
      <c r="G72">
        <v>99</v>
      </c>
      <c r="H72">
        <f t="shared" si="16"/>
        <v>9</v>
      </c>
      <c r="I72" s="15">
        <f t="shared" si="17"/>
        <v>24.42</v>
      </c>
      <c r="J72">
        <v>16</v>
      </c>
      <c r="K72" t="s">
        <v>77</v>
      </c>
      <c r="L72">
        <v>-1</v>
      </c>
      <c r="M72">
        <v>8</v>
      </c>
      <c r="N72" s="15">
        <f t="shared" si="15"/>
        <v>23.42</v>
      </c>
      <c r="O72">
        <v>356</v>
      </c>
      <c r="P72" s="9">
        <f t="shared" si="20"/>
        <v>11.420000000000016</v>
      </c>
      <c r="Q72" s="9" t="str">
        <f t="shared" si="21"/>
        <v>8-10-2019</v>
      </c>
      <c r="R72" s="18">
        <v>0.55347222222222203</v>
      </c>
      <c r="S72" s="18">
        <v>0.56388888888888899</v>
      </c>
      <c r="T72" s="1">
        <f t="shared" si="22"/>
        <v>0.80347222222222203</v>
      </c>
      <c r="U72" s="1">
        <f t="shared" si="18"/>
        <v>0.81388888888888899</v>
      </c>
      <c r="V72" s="1">
        <f t="shared" si="19"/>
        <v>1.0416666666666963E-2</v>
      </c>
    </row>
    <row r="73" spans="1:22" x14ac:dyDescent="0.15">
      <c r="A73" t="s">
        <v>61</v>
      </c>
      <c r="B73">
        <v>2130</v>
      </c>
      <c r="C73" s="13" t="s">
        <v>78</v>
      </c>
      <c r="D73" t="s">
        <v>79</v>
      </c>
      <c r="E73">
        <v>2946</v>
      </c>
      <c r="F73">
        <v>2</v>
      </c>
      <c r="G73">
        <v>94</v>
      </c>
      <c r="H73">
        <f t="shared" si="16"/>
        <v>4</v>
      </c>
      <c r="I73" s="15">
        <f t="shared" si="17"/>
        <v>19.420000000000002</v>
      </c>
      <c r="J73">
        <v>11</v>
      </c>
      <c r="K73" t="s">
        <v>77</v>
      </c>
      <c r="L73">
        <v>-1</v>
      </c>
      <c r="M73">
        <v>349</v>
      </c>
      <c r="N73" s="15">
        <f t="shared" si="15"/>
        <v>4.4200000000000159</v>
      </c>
      <c r="O73">
        <v>355</v>
      </c>
      <c r="P73" s="9">
        <f t="shared" si="20"/>
        <v>10.420000000000016</v>
      </c>
      <c r="Q73" s="9" t="str">
        <f t="shared" si="21"/>
        <v>8-10-2019</v>
      </c>
      <c r="R73" s="18">
        <v>0.56458333333333299</v>
      </c>
      <c r="S73" s="18">
        <v>0.57569444444444395</v>
      </c>
      <c r="T73" s="1">
        <f t="shared" si="22"/>
        <v>0.81458333333333299</v>
      </c>
      <c r="U73" s="1">
        <f t="shared" si="18"/>
        <v>0.82569444444444395</v>
      </c>
      <c r="V73" s="1">
        <f t="shared" si="19"/>
        <v>1.1111111111110961E-2</v>
      </c>
    </row>
    <row r="74" spans="1:22" x14ac:dyDescent="0.15">
      <c r="A74" t="s">
        <v>59</v>
      </c>
      <c r="B74">
        <v>1111</v>
      </c>
      <c r="C74" s="13" t="s">
        <v>78</v>
      </c>
      <c r="D74" t="s">
        <v>79</v>
      </c>
      <c r="E74">
        <v>3046</v>
      </c>
      <c r="F74">
        <v>1</v>
      </c>
      <c r="G74">
        <v>102</v>
      </c>
      <c r="H74">
        <f t="shared" si="16"/>
        <v>12</v>
      </c>
      <c r="I74" s="15">
        <f t="shared" si="17"/>
        <v>27.42</v>
      </c>
      <c r="J74">
        <v>26</v>
      </c>
      <c r="K74" t="s">
        <v>77</v>
      </c>
      <c r="L74">
        <v>-1</v>
      </c>
      <c r="M74">
        <v>16</v>
      </c>
      <c r="N74" s="15">
        <f t="shared" si="15"/>
        <v>31.42</v>
      </c>
      <c r="O74">
        <v>2</v>
      </c>
      <c r="P74" s="9">
        <f t="shared" si="20"/>
        <v>17.420000000000002</v>
      </c>
      <c r="Q74" s="9" t="str">
        <f t="shared" si="21"/>
        <v>8-10-2019</v>
      </c>
      <c r="R74" s="18">
        <v>0.57638888888888895</v>
      </c>
      <c r="S74" s="18">
        <v>0.58680555555555602</v>
      </c>
      <c r="T74" s="1">
        <f t="shared" si="22"/>
        <v>0.82638888888888895</v>
      </c>
      <c r="U74" s="1">
        <f t="shared" si="18"/>
        <v>0.83680555555555602</v>
      </c>
      <c r="V74" s="1">
        <f t="shared" si="19"/>
        <v>1.0416666666667074E-2</v>
      </c>
    </row>
    <row r="75" spans="1:22" x14ac:dyDescent="0.15">
      <c r="A75" t="s">
        <v>58</v>
      </c>
      <c r="B75">
        <v>1112</v>
      </c>
      <c r="C75" s="13" t="s">
        <v>78</v>
      </c>
      <c r="D75" t="s">
        <v>79</v>
      </c>
      <c r="E75">
        <v>2955</v>
      </c>
      <c r="F75">
        <v>1</v>
      </c>
      <c r="G75">
        <v>63</v>
      </c>
      <c r="H75">
        <f t="shared" si="16"/>
        <v>333</v>
      </c>
      <c r="I75" s="15">
        <f t="shared" si="17"/>
        <v>348.42</v>
      </c>
      <c r="J75">
        <v>16</v>
      </c>
      <c r="K75" t="s">
        <v>77</v>
      </c>
      <c r="L75">
        <v>-1</v>
      </c>
      <c r="M75">
        <v>339</v>
      </c>
      <c r="N75" s="15">
        <f t="shared" si="15"/>
        <v>354.42</v>
      </c>
      <c r="O75">
        <v>0</v>
      </c>
      <c r="P75" s="9">
        <f t="shared" si="20"/>
        <v>15.42</v>
      </c>
      <c r="Q75" s="9" t="str">
        <f t="shared" si="21"/>
        <v>8-10-2019</v>
      </c>
      <c r="R75" s="18">
        <v>0.60069444444444398</v>
      </c>
      <c r="S75" s="18">
        <v>0.61250000000000004</v>
      </c>
      <c r="T75" s="1">
        <f t="shared" si="22"/>
        <v>0.85069444444444398</v>
      </c>
      <c r="U75" s="1">
        <f t="shared" si="18"/>
        <v>0.86250000000000004</v>
      </c>
      <c r="V75" s="1">
        <f t="shared" si="19"/>
        <v>1.1805555555556069E-2</v>
      </c>
    </row>
    <row r="76" spans="1:22" x14ac:dyDescent="0.15">
      <c r="A76" t="s">
        <v>68</v>
      </c>
      <c r="B76">
        <v>2114</v>
      </c>
      <c r="C76" s="13" t="s">
        <v>78</v>
      </c>
      <c r="D76" t="s">
        <v>79</v>
      </c>
      <c r="E76">
        <v>2947</v>
      </c>
      <c r="F76">
        <v>2</v>
      </c>
      <c r="G76">
        <v>75</v>
      </c>
      <c r="H76">
        <f t="shared" si="16"/>
        <v>345</v>
      </c>
      <c r="I76" s="15">
        <f t="shared" si="17"/>
        <v>0.42000000000001592</v>
      </c>
      <c r="J76">
        <v>11</v>
      </c>
      <c r="K76" t="s">
        <v>77</v>
      </c>
      <c r="L76">
        <v>-1</v>
      </c>
      <c r="M76">
        <v>340</v>
      </c>
      <c r="N76" s="15">
        <f t="shared" si="15"/>
        <v>355.42</v>
      </c>
      <c r="O76">
        <v>355</v>
      </c>
      <c r="P76" s="9">
        <f t="shared" si="20"/>
        <v>10.420000000000016</v>
      </c>
      <c r="Q76" s="9" t="str">
        <f t="shared" si="21"/>
        <v>8-10-2019</v>
      </c>
      <c r="R76" s="18">
        <v>0.61319444444444404</v>
      </c>
      <c r="T76" s="1">
        <f t="shared" si="22"/>
        <v>0.86319444444444404</v>
      </c>
      <c r="U76" s="1"/>
      <c r="V76" s="1"/>
    </row>
    <row r="77" spans="1:22" x14ac:dyDescent="0.15">
      <c r="A77" t="s">
        <v>67</v>
      </c>
      <c r="B77">
        <v>2116</v>
      </c>
      <c r="C77" s="13" t="s">
        <v>80</v>
      </c>
      <c r="D77" t="s">
        <v>81</v>
      </c>
      <c r="E77">
        <v>2869</v>
      </c>
      <c r="F77">
        <v>2</v>
      </c>
      <c r="G77">
        <v>55</v>
      </c>
      <c r="H77">
        <f t="shared" si="16"/>
        <v>145</v>
      </c>
      <c r="I77" s="15">
        <f t="shared" si="17"/>
        <v>160.41999999999999</v>
      </c>
      <c r="J77">
        <v>21</v>
      </c>
      <c r="K77" t="s">
        <v>65</v>
      </c>
      <c r="L77">
        <v>1</v>
      </c>
      <c r="M77">
        <v>316</v>
      </c>
      <c r="N77" s="15">
        <f t="shared" si="15"/>
        <v>331.42</v>
      </c>
      <c r="O77">
        <v>356</v>
      </c>
      <c r="P77" s="9">
        <f t="shared" si="20"/>
        <v>11.420000000000016</v>
      </c>
      <c r="Q77" s="9" t="str">
        <f t="shared" si="21"/>
        <v>8-11-2019</v>
      </c>
      <c r="R77" s="18">
        <v>0.42777777777777798</v>
      </c>
      <c r="S77" s="18">
        <v>0.44652777777777802</v>
      </c>
      <c r="T77" s="1">
        <f t="shared" si="22"/>
        <v>0.67777777777777803</v>
      </c>
      <c r="U77" s="1">
        <f t="shared" ref="U77:U108" si="23">S77+TIME(6,0,0)</f>
        <v>0.69652777777777808</v>
      </c>
      <c r="V77" s="1">
        <f t="shared" ref="V77:V108" si="24">(U77&lt;T77)+U77-T77</f>
        <v>1.8750000000000044E-2</v>
      </c>
    </row>
    <row r="78" spans="1:22" x14ac:dyDescent="0.15">
      <c r="A78" t="s">
        <v>56</v>
      </c>
      <c r="B78">
        <v>1113</v>
      </c>
      <c r="C78" s="13" t="s">
        <v>80</v>
      </c>
      <c r="D78" t="s">
        <v>81</v>
      </c>
      <c r="E78">
        <v>2838</v>
      </c>
      <c r="F78">
        <v>1</v>
      </c>
      <c r="G78">
        <v>274</v>
      </c>
      <c r="H78">
        <f t="shared" si="16"/>
        <v>4</v>
      </c>
      <c r="I78" s="15">
        <f t="shared" si="17"/>
        <v>19.420000000000002</v>
      </c>
      <c r="J78">
        <v>22</v>
      </c>
      <c r="K78" t="s">
        <v>65</v>
      </c>
      <c r="L78">
        <v>1</v>
      </c>
      <c r="M78">
        <v>329</v>
      </c>
      <c r="N78" s="15">
        <f t="shared" si="15"/>
        <v>344.42</v>
      </c>
      <c r="O78">
        <v>4</v>
      </c>
      <c r="P78" s="9">
        <f t="shared" si="20"/>
        <v>19.420000000000002</v>
      </c>
      <c r="Q78" s="9" t="str">
        <f t="shared" si="21"/>
        <v>8-11-2019</v>
      </c>
      <c r="R78" s="18">
        <v>0.44722222222222202</v>
      </c>
      <c r="S78" s="18">
        <v>0.45694444444444399</v>
      </c>
      <c r="T78" s="1">
        <f t="shared" si="22"/>
        <v>0.69722222222222197</v>
      </c>
      <c r="U78" s="1">
        <f t="shared" si="23"/>
        <v>0.70694444444444393</v>
      </c>
      <c r="V78" s="1">
        <f t="shared" si="24"/>
        <v>9.7222222222219656E-3</v>
      </c>
    </row>
    <row r="79" spans="1:22" x14ac:dyDescent="0.15">
      <c r="A79" t="s">
        <v>63</v>
      </c>
      <c r="B79">
        <v>2129</v>
      </c>
      <c r="C79" s="13" t="s">
        <v>80</v>
      </c>
      <c r="D79" t="s">
        <v>81</v>
      </c>
      <c r="E79">
        <v>2984</v>
      </c>
      <c r="F79">
        <v>2</v>
      </c>
      <c r="G79">
        <v>80</v>
      </c>
      <c r="H79">
        <f t="shared" si="16"/>
        <v>170</v>
      </c>
      <c r="I79" s="15">
        <f t="shared" si="17"/>
        <v>185.42</v>
      </c>
      <c r="J79">
        <v>21</v>
      </c>
      <c r="K79" t="s">
        <v>65</v>
      </c>
      <c r="L79">
        <v>1</v>
      </c>
      <c r="M79">
        <v>349</v>
      </c>
      <c r="N79" s="15">
        <f t="shared" si="15"/>
        <v>4.4200000000000159</v>
      </c>
      <c r="O79">
        <v>8</v>
      </c>
      <c r="P79" s="9">
        <f t="shared" si="20"/>
        <v>23.42</v>
      </c>
      <c r="Q79" s="9" t="str">
        <f t="shared" si="21"/>
        <v>8-11-2019</v>
      </c>
      <c r="R79" s="18">
        <v>0.45763888888888898</v>
      </c>
      <c r="S79" s="18">
        <v>0.468055555555555</v>
      </c>
      <c r="T79" s="1">
        <f t="shared" si="22"/>
        <v>0.70763888888888893</v>
      </c>
      <c r="U79" s="1">
        <f t="shared" si="23"/>
        <v>0.718055555555555</v>
      </c>
      <c r="V79" s="1">
        <f t="shared" si="24"/>
        <v>1.0416666666666075E-2</v>
      </c>
    </row>
    <row r="80" spans="1:22" x14ac:dyDescent="0.15">
      <c r="A80" t="s">
        <v>82</v>
      </c>
      <c r="B80">
        <v>1127</v>
      </c>
      <c r="C80" s="13" t="s">
        <v>83</v>
      </c>
      <c r="D80" t="s">
        <v>44</v>
      </c>
      <c r="E80">
        <v>2970</v>
      </c>
      <c r="F80">
        <v>1</v>
      </c>
      <c r="I80" s="15"/>
      <c r="N80" s="15">
        <f t="shared" si="15"/>
        <v>15.42</v>
      </c>
      <c r="O80">
        <v>4</v>
      </c>
      <c r="P80" s="9">
        <f t="shared" si="20"/>
        <v>19.420000000000002</v>
      </c>
      <c r="Q80" s="9" t="str">
        <f t="shared" si="21"/>
        <v>8-12-2019</v>
      </c>
      <c r="R80" s="18">
        <v>0.65069444444444502</v>
      </c>
      <c r="S80" s="18">
        <v>0.66180555555555598</v>
      </c>
      <c r="T80" s="1">
        <f t="shared" si="22"/>
        <v>0.90069444444444502</v>
      </c>
      <c r="U80" s="1">
        <f t="shared" si="23"/>
        <v>0.91180555555555598</v>
      </c>
      <c r="V80" s="1">
        <f t="shared" si="24"/>
        <v>1.1111111111110961E-2</v>
      </c>
    </row>
    <row r="81" spans="1:22" x14ac:dyDescent="0.15">
      <c r="A81" t="s">
        <v>52</v>
      </c>
      <c r="B81">
        <v>1125</v>
      </c>
      <c r="C81" s="13" t="s">
        <v>84</v>
      </c>
      <c r="D81" t="s">
        <v>85</v>
      </c>
      <c r="E81">
        <v>2906</v>
      </c>
      <c r="F81">
        <v>1</v>
      </c>
      <c r="G81">
        <v>229</v>
      </c>
      <c r="H81">
        <f t="shared" ref="H81:H112" si="25">IF(G81+L81*90&gt;360,G81+L81*90-360,IF(G81+L81*90&lt;0,G81+L81*90+360,G81+L81*90))</f>
        <v>319</v>
      </c>
      <c r="I81" s="15">
        <f t="shared" ref="I81:I112" si="26">IF(H81+$N$3&gt;360,H81+$N$3-360,IF(H81+$N$3 &lt; 0, H81+$N$3 + 360,H81+$N$3))</f>
        <v>334.42</v>
      </c>
      <c r="J81">
        <v>17</v>
      </c>
      <c r="K81" t="s">
        <v>65</v>
      </c>
      <c r="L81">
        <v>1</v>
      </c>
      <c r="M81">
        <v>319</v>
      </c>
      <c r="N81" s="15">
        <f t="shared" si="15"/>
        <v>334.42</v>
      </c>
      <c r="O81">
        <v>0</v>
      </c>
      <c r="P81" s="9">
        <f t="shared" si="20"/>
        <v>15.42</v>
      </c>
      <c r="Q81" s="9" t="str">
        <f t="shared" si="21"/>
        <v>8-14-2019</v>
      </c>
      <c r="R81" s="18">
        <v>0.454166666666667</v>
      </c>
      <c r="S81" s="18">
        <v>0.46597222222222201</v>
      </c>
      <c r="T81" s="1">
        <f t="shared" si="22"/>
        <v>0.70416666666666705</v>
      </c>
      <c r="U81" s="1">
        <f t="shared" si="23"/>
        <v>0.71597222222222201</v>
      </c>
      <c r="V81" s="1">
        <f t="shared" si="24"/>
        <v>1.1805555555554959E-2</v>
      </c>
    </row>
    <row r="82" spans="1:22" x14ac:dyDescent="0.15">
      <c r="A82" t="s">
        <v>53</v>
      </c>
      <c r="B82">
        <v>1126</v>
      </c>
      <c r="C82" s="13" t="s">
        <v>84</v>
      </c>
      <c r="D82" t="s">
        <v>85</v>
      </c>
      <c r="E82">
        <v>2780</v>
      </c>
      <c r="F82">
        <v>1</v>
      </c>
      <c r="G82">
        <v>56</v>
      </c>
      <c r="H82">
        <f t="shared" si="25"/>
        <v>146</v>
      </c>
      <c r="I82" s="15">
        <f t="shared" si="26"/>
        <v>161.41999999999999</v>
      </c>
      <c r="J82">
        <v>21</v>
      </c>
      <c r="K82" t="s">
        <v>65</v>
      </c>
      <c r="L82">
        <v>1</v>
      </c>
      <c r="M82">
        <v>1</v>
      </c>
      <c r="N82" s="15">
        <f t="shared" si="15"/>
        <v>16.420000000000002</v>
      </c>
      <c r="O82">
        <v>342</v>
      </c>
      <c r="P82" s="9">
        <f t="shared" si="20"/>
        <v>357.42</v>
      </c>
      <c r="Q82" s="9" t="str">
        <f t="shared" si="21"/>
        <v>8-14-2019</v>
      </c>
      <c r="R82" s="18">
        <v>0.46666666666666701</v>
      </c>
      <c r="S82" s="18">
        <v>0.47777777777777802</v>
      </c>
      <c r="T82" s="1">
        <f t="shared" si="22"/>
        <v>0.71666666666666701</v>
      </c>
      <c r="U82" s="1">
        <f t="shared" si="23"/>
        <v>0.72777777777777808</v>
      </c>
      <c r="V82" s="1">
        <f t="shared" si="24"/>
        <v>1.1111111111111072E-2</v>
      </c>
    </row>
    <row r="83" spans="1:22" x14ac:dyDescent="0.15">
      <c r="A83" t="s">
        <v>50</v>
      </c>
      <c r="B83">
        <v>1124</v>
      </c>
      <c r="C83" s="13" t="s">
        <v>84</v>
      </c>
      <c r="D83" t="s">
        <v>85</v>
      </c>
      <c r="E83">
        <v>2830</v>
      </c>
      <c r="F83">
        <v>1</v>
      </c>
      <c r="G83">
        <v>282</v>
      </c>
      <c r="H83">
        <f t="shared" si="25"/>
        <v>12</v>
      </c>
      <c r="I83" s="15">
        <f t="shared" si="26"/>
        <v>27.42</v>
      </c>
      <c r="J83">
        <v>5</v>
      </c>
      <c r="K83" t="s">
        <v>65</v>
      </c>
      <c r="L83">
        <v>1</v>
      </c>
      <c r="M83">
        <v>349</v>
      </c>
      <c r="N83" s="15">
        <f t="shared" si="15"/>
        <v>4.4200000000000159</v>
      </c>
      <c r="O83">
        <v>3</v>
      </c>
      <c r="P83" s="9">
        <f t="shared" si="20"/>
        <v>18.420000000000002</v>
      </c>
      <c r="Q83" s="9" t="str">
        <f t="shared" si="21"/>
        <v>8-14-2019</v>
      </c>
      <c r="R83" s="18">
        <v>0.47847222222222202</v>
      </c>
      <c r="S83" s="18">
        <v>0.48888888888888898</v>
      </c>
      <c r="T83" s="1">
        <f t="shared" si="22"/>
        <v>0.72847222222222197</v>
      </c>
      <c r="U83" s="1">
        <f t="shared" si="23"/>
        <v>0.73888888888888893</v>
      </c>
      <c r="V83" s="1">
        <f t="shared" si="24"/>
        <v>1.0416666666666963E-2</v>
      </c>
    </row>
    <row r="84" spans="1:22" x14ac:dyDescent="0.15">
      <c r="A84" t="s">
        <v>49</v>
      </c>
      <c r="B84">
        <v>1122</v>
      </c>
      <c r="C84" s="13" t="s">
        <v>84</v>
      </c>
      <c r="D84" t="s">
        <v>85</v>
      </c>
      <c r="E84">
        <v>2901</v>
      </c>
      <c r="F84">
        <v>1</v>
      </c>
      <c r="G84">
        <v>141</v>
      </c>
      <c r="H84">
        <f t="shared" si="25"/>
        <v>231</v>
      </c>
      <c r="I84" s="15">
        <f t="shared" si="26"/>
        <v>246.42</v>
      </c>
      <c r="J84">
        <v>16</v>
      </c>
      <c r="K84" t="s">
        <v>65</v>
      </c>
      <c r="L84">
        <v>1</v>
      </c>
      <c r="M84">
        <v>58</v>
      </c>
      <c r="N84" s="15">
        <f t="shared" si="15"/>
        <v>73.42</v>
      </c>
      <c r="O84">
        <v>357</v>
      </c>
      <c r="P84" s="9">
        <f t="shared" si="20"/>
        <v>12.420000000000016</v>
      </c>
      <c r="Q84" s="9" t="str">
        <f t="shared" si="21"/>
        <v>8-14-2019</v>
      </c>
      <c r="R84" s="18">
        <v>0.48958333333333298</v>
      </c>
      <c r="S84" s="18">
        <v>0.49861111111111101</v>
      </c>
      <c r="T84" s="1">
        <f t="shared" si="22"/>
        <v>0.73958333333333304</v>
      </c>
      <c r="U84" s="1">
        <f t="shared" si="23"/>
        <v>0.74861111111111101</v>
      </c>
      <c r="V84" s="1">
        <f t="shared" si="24"/>
        <v>9.0277777777779677E-3</v>
      </c>
    </row>
    <row r="85" spans="1:22" x14ac:dyDescent="0.15">
      <c r="A85" t="s">
        <v>82</v>
      </c>
      <c r="B85">
        <v>1127</v>
      </c>
      <c r="C85" s="13" t="s">
        <v>84</v>
      </c>
      <c r="D85" t="s">
        <v>85</v>
      </c>
      <c r="E85">
        <v>2970</v>
      </c>
      <c r="F85">
        <v>1</v>
      </c>
      <c r="G85">
        <v>71</v>
      </c>
      <c r="H85">
        <f t="shared" si="25"/>
        <v>161</v>
      </c>
      <c r="I85" s="15">
        <f t="shared" si="26"/>
        <v>176.42</v>
      </c>
      <c r="J85">
        <v>9</v>
      </c>
      <c r="K85" t="s">
        <v>65</v>
      </c>
      <c r="L85">
        <v>1</v>
      </c>
      <c r="M85">
        <v>341</v>
      </c>
      <c r="N85" s="15">
        <f t="shared" si="15"/>
        <v>356.42</v>
      </c>
      <c r="O85">
        <v>2</v>
      </c>
      <c r="P85" s="9">
        <f t="shared" si="20"/>
        <v>17.420000000000002</v>
      </c>
      <c r="Q85" s="9" t="str">
        <f t="shared" si="21"/>
        <v>8-14-2019</v>
      </c>
      <c r="R85" s="18">
        <v>0.499305555555555</v>
      </c>
      <c r="S85" s="18">
        <v>0.50833333333333297</v>
      </c>
      <c r="T85" s="1">
        <f t="shared" si="22"/>
        <v>0.749305555555555</v>
      </c>
      <c r="U85" s="1">
        <f t="shared" si="23"/>
        <v>0.75833333333333297</v>
      </c>
      <c r="V85" s="1">
        <f t="shared" si="24"/>
        <v>9.0277777777779677E-3</v>
      </c>
    </row>
    <row r="86" spans="1:22" x14ac:dyDescent="0.15">
      <c r="A86" t="s">
        <v>48</v>
      </c>
      <c r="B86">
        <v>1121</v>
      </c>
      <c r="C86" s="13" t="s">
        <v>84</v>
      </c>
      <c r="D86" t="s">
        <v>85</v>
      </c>
      <c r="E86">
        <v>2908</v>
      </c>
      <c r="F86">
        <v>1</v>
      </c>
      <c r="G86">
        <v>72</v>
      </c>
      <c r="H86">
        <f t="shared" si="25"/>
        <v>162</v>
      </c>
      <c r="I86" s="15">
        <f t="shared" si="26"/>
        <v>177.42</v>
      </c>
      <c r="J86">
        <v>14</v>
      </c>
      <c r="K86" t="s">
        <v>65</v>
      </c>
      <c r="L86">
        <v>1</v>
      </c>
      <c r="M86">
        <v>309</v>
      </c>
      <c r="N86" s="15">
        <f t="shared" si="15"/>
        <v>324.42</v>
      </c>
      <c r="O86">
        <v>0</v>
      </c>
      <c r="P86" s="9">
        <f t="shared" si="20"/>
        <v>15.42</v>
      </c>
      <c r="Q86" s="9" t="str">
        <f t="shared" si="21"/>
        <v>8-14-2019</v>
      </c>
      <c r="R86" s="18">
        <v>0.50972222222222197</v>
      </c>
      <c r="S86" s="18">
        <v>0.51944444444444404</v>
      </c>
      <c r="T86" s="1">
        <f t="shared" si="22"/>
        <v>0.75972222222222197</v>
      </c>
      <c r="U86" s="1">
        <f t="shared" si="23"/>
        <v>0.76944444444444404</v>
      </c>
      <c r="V86" s="1">
        <f t="shared" si="24"/>
        <v>9.7222222222220767E-3</v>
      </c>
    </row>
    <row r="87" spans="1:22" x14ac:dyDescent="0.15">
      <c r="A87" t="s">
        <v>46</v>
      </c>
      <c r="B87">
        <v>1119</v>
      </c>
      <c r="C87" s="13" t="s">
        <v>84</v>
      </c>
      <c r="D87" t="s">
        <v>85</v>
      </c>
      <c r="E87">
        <v>3044</v>
      </c>
      <c r="F87">
        <v>1</v>
      </c>
      <c r="G87">
        <v>140</v>
      </c>
      <c r="H87">
        <f t="shared" si="25"/>
        <v>230</v>
      </c>
      <c r="I87" s="15">
        <f t="shared" si="26"/>
        <v>245.42</v>
      </c>
      <c r="J87">
        <v>10</v>
      </c>
      <c r="K87" t="s">
        <v>65</v>
      </c>
      <c r="L87">
        <v>1</v>
      </c>
      <c r="M87">
        <v>344</v>
      </c>
      <c r="N87" s="15">
        <f t="shared" si="15"/>
        <v>359.42</v>
      </c>
      <c r="O87">
        <v>4</v>
      </c>
      <c r="P87" s="9">
        <f t="shared" si="20"/>
        <v>19.420000000000002</v>
      </c>
      <c r="Q87" s="9" t="str">
        <f t="shared" si="21"/>
        <v>8-14-2019</v>
      </c>
      <c r="R87" s="18">
        <v>0.52013888888888904</v>
      </c>
      <c r="S87" s="18">
        <v>0.52916666666666701</v>
      </c>
      <c r="T87" s="1">
        <f t="shared" si="22"/>
        <v>0.77013888888888904</v>
      </c>
      <c r="U87" s="1">
        <f t="shared" si="23"/>
        <v>0.77916666666666701</v>
      </c>
      <c r="V87" s="1">
        <f t="shared" si="24"/>
        <v>9.0277777777779677E-3</v>
      </c>
    </row>
    <row r="88" spans="1:22" x14ac:dyDescent="0.15">
      <c r="A88" t="s">
        <v>47</v>
      </c>
      <c r="B88">
        <v>1120</v>
      </c>
      <c r="C88" s="13" t="s">
        <v>84</v>
      </c>
      <c r="D88" t="s">
        <v>85</v>
      </c>
      <c r="E88">
        <v>2877</v>
      </c>
      <c r="F88">
        <v>1</v>
      </c>
      <c r="G88">
        <v>50</v>
      </c>
      <c r="H88">
        <f t="shared" si="25"/>
        <v>140</v>
      </c>
      <c r="I88" s="15">
        <f t="shared" si="26"/>
        <v>155.41999999999999</v>
      </c>
      <c r="J88">
        <v>18</v>
      </c>
      <c r="K88" t="s">
        <v>65</v>
      </c>
      <c r="L88">
        <v>1</v>
      </c>
      <c r="M88">
        <v>316</v>
      </c>
      <c r="N88" s="15">
        <f t="shared" ref="N88:N119" si="27">IF(M88+$N$3&gt;360,M88+$N$3-360,IF(M88+$N$3 &lt; 0, M88+$N$3 + 360,M88+$N$3))</f>
        <v>331.42</v>
      </c>
      <c r="O88">
        <v>1</v>
      </c>
      <c r="P88" s="9">
        <f t="shared" si="20"/>
        <v>16.420000000000002</v>
      </c>
      <c r="Q88" s="9" t="str">
        <f t="shared" si="21"/>
        <v>8-14-2019</v>
      </c>
      <c r="R88" s="18">
        <v>0.52986111111111101</v>
      </c>
      <c r="S88" s="18">
        <v>0.54097222222222197</v>
      </c>
      <c r="T88" s="1">
        <f t="shared" si="22"/>
        <v>0.77986111111111101</v>
      </c>
      <c r="U88" s="1">
        <f t="shared" si="23"/>
        <v>0.79097222222222197</v>
      </c>
      <c r="V88" s="1">
        <f t="shared" si="24"/>
        <v>1.1111111111110961E-2</v>
      </c>
    </row>
    <row r="89" spans="1:22" x14ac:dyDescent="0.15">
      <c r="A89" t="s">
        <v>45</v>
      </c>
      <c r="B89">
        <v>1118</v>
      </c>
      <c r="C89" s="13" t="s">
        <v>84</v>
      </c>
      <c r="D89" t="s">
        <v>85</v>
      </c>
      <c r="E89">
        <v>2868</v>
      </c>
      <c r="F89">
        <v>1</v>
      </c>
      <c r="G89">
        <v>101</v>
      </c>
      <c r="H89">
        <f t="shared" si="25"/>
        <v>191</v>
      </c>
      <c r="I89" s="15">
        <f t="shared" si="26"/>
        <v>206.42</v>
      </c>
      <c r="J89">
        <v>26</v>
      </c>
      <c r="K89" t="s">
        <v>65</v>
      </c>
      <c r="L89">
        <v>1</v>
      </c>
      <c r="M89">
        <v>1</v>
      </c>
      <c r="N89" s="15">
        <f t="shared" si="27"/>
        <v>16.420000000000002</v>
      </c>
      <c r="O89">
        <v>353</v>
      </c>
      <c r="P89" s="9">
        <f t="shared" si="20"/>
        <v>8.4200000000000159</v>
      </c>
      <c r="Q89" s="9" t="str">
        <f t="shared" si="21"/>
        <v>8-14-2019</v>
      </c>
      <c r="R89" s="18">
        <v>0.54166666666666696</v>
      </c>
      <c r="S89" s="18">
        <v>0.55138888888888904</v>
      </c>
      <c r="T89" s="1">
        <f t="shared" si="22"/>
        <v>0.79166666666666696</v>
      </c>
      <c r="U89" s="1">
        <f t="shared" si="23"/>
        <v>0.80138888888888904</v>
      </c>
      <c r="V89" s="1">
        <f t="shared" si="24"/>
        <v>9.7222222222220767E-3</v>
      </c>
    </row>
    <row r="90" spans="1:22" x14ac:dyDescent="0.15">
      <c r="A90" t="s">
        <v>42</v>
      </c>
      <c r="B90">
        <v>1117</v>
      </c>
      <c r="C90" s="13" t="s">
        <v>84</v>
      </c>
      <c r="D90" t="s">
        <v>85</v>
      </c>
      <c r="E90">
        <v>2846</v>
      </c>
      <c r="F90">
        <v>1</v>
      </c>
      <c r="G90">
        <v>136</v>
      </c>
      <c r="H90">
        <f t="shared" si="25"/>
        <v>226</v>
      </c>
      <c r="I90" s="15">
        <f t="shared" si="26"/>
        <v>241.42</v>
      </c>
      <c r="J90">
        <v>14</v>
      </c>
      <c r="K90" t="s">
        <v>65</v>
      </c>
      <c r="L90">
        <v>1</v>
      </c>
      <c r="M90">
        <v>70</v>
      </c>
      <c r="N90" s="15">
        <f t="shared" si="27"/>
        <v>85.42</v>
      </c>
      <c r="O90">
        <v>0</v>
      </c>
      <c r="P90" s="9">
        <f t="shared" si="20"/>
        <v>15.42</v>
      </c>
      <c r="Q90" s="9" t="str">
        <f t="shared" si="21"/>
        <v>8-14-2019</v>
      </c>
      <c r="R90" s="18">
        <v>0.55277777777777803</v>
      </c>
      <c r="S90" s="18">
        <v>0.56736111111111098</v>
      </c>
      <c r="T90" s="1">
        <f t="shared" si="22"/>
        <v>0.80277777777777803</v>
      </c>
      <c r="U90" s="1">
        <f t="shared" si="23"/>
        <v>0.81736111111111098</v>
      </c>
      <c r="V90" s="1">
        <f t="shared" si="24"/>
        <v>1.4583333333332948E-2</v>
      </c>
    </row>
    <row r="91" spans="1:22" x14ac:dyDescent="0.15">
      <c r="A91" t="s">
        <v>68</v>
      </c>
      <c r="B91">
        <v>2114</v>
      </c>
      <c r="C91" s="13" t="s">
        <v>84</v>
      </c>
      <c r="D91" t="s">
        <v>85</v>
      </c>
      <c r="E91">
        <v>2947</v>
      </c>
      <c r="F91">
        <v>2</v>
      </c>
      <c r="G91">
        <v>74</v>
      </c>
      <c r="H91">
        <f t="shared" si="25"/>
        <v>164</v>
      </c>
      <c r="I91" s="15">
        <f t="shared" si="26"/>
        <v>179.42</v>
      </c>
      <c r="J91">
        <v>9</v>
      </c>
      <c r="K91" t="s">
        <v>65</v>
      </c>
      <c r="L91">
        <v>1</v>
      </c>
      <c r="M91">
        <v>336</v>
      </c>
      <c r="N91" s="15">
        <f t="shared" si="27"/>
        <v>351.42</v>
      </c>
      <c r="O91">
        <v>359</v>
      </c>
      <c r="P91" s="9">
        <f t="shared" si="20"/>
        <v>14.420000000000016</v>
      </c>
      <c r="Q91" s="9" t="str">
        <f t="shared" si="21"/>
        <v>8-14-2019</v>
      </c>
      <c r="R91" s="18">
        <v>0.57222222222222197</v>
      </c>
      <c r="S91" s="18">
        <v>0.58194444444444404</v>
      </c>
      <c r="T91" s="1">
        <f t="shared" si="22"/>
        <v>0.82222222222222197</v>
      </c>
      <c r="U91" s="1">
        <f t="shared" si="23"/>
        <v>0.83194444444444404</v>
      </c>
      <c r="V91" s="1">
        <f t="shared" si="24"/>
        <v>9.7222222222220767E-3</v>
      </c>
    </row>
    <row r="92" spans="1:22" x14ac:dyDescent="0.15">
      <c r="A92" t="s">
        <v>60</v>
      </c>
      <c r="B92">
        <v>1115</v>
      </c>
      <c r="C92" s="13" t="s">
        <v>84</v>
      </c>
      <c r="D92" t="s">
        <v>85</v>
      </c>
      <c r="E92">
        <v>2861</v>
      </c>
      <c r="F92">
        <v>1</v>
      </c>
      <c r="G92">
        <v>74</v>
      </c>
      <c r="H92">
        <f t="shared" si="25"/>
        <v>164</v>
      </c>
      <c r="I92" s="15">
        <f t="shared" si="26"/>
        <v>179.42</v>
      </c>
      <c r="J92">
        <v>11</v>
      </c>
      <c r="K92" t="s">
        <v>65</v>
      </c>
      <c r="L92">
        <v>1</v>
      </c>
      <c r="M92">
        <v>352</v>
      </c>
      <c r="N92" s="15">
        <f t="shared" si="27"/>
        <v>7.4200000000000159</v>
      </c>
      <c r="O92">
        <v>1</v>
      </c>
      <c r="P92" s="9">
        <f t="shared" si="20"/>
        <v>16.420000000000002</v>
      </c>
      <c r="Q92" s="9" t="str">
        <f t="shared" si="21"/>
        <v>8-14-2019</v>
      </c>
      <c r="R92" s="18">
        <v>0.58194444444444404</v>
      </c>
      <c r="S92" s="18">
        <v>0.59236111111111101</v>
      </c>
      <c r="T92" s="1">
        <f t="shared" si="22"/>
        <v>0.83194444444444404</v>
      </c>
      <c r="U92" s="1">
        <f t="shared" si="23"/>
        <v>0.84236111111111101</v>
      </c>
      <c r="V92" s="1">
        <f t="shared" si="24"/>
        <v>1.0416666666666963E-2</v>
      </c>
    </row>
    <row r="93" spans="1:22" x14ac:dyDescent="0.15">
      <c r="A93" t="s">
        <v>67</v>
      </c>
      <c r="B93">
        <v>2116</v>
      </c>
      <c r="C93" s="13" t="s">
        <v>84</v>
      </c>
      <c r="D93" t="s">
        <v>85</v>
      </c>
      <c r="E93">
        <v>2869</v>
      </c>
      <c r="F93">
        <v>2</v>
      </c>
      <c r="G93">
        <v>72</v>
      </c>
      <c r="H93">
        <f t="shared" si="25"/>
        <v>162</v>
      </c>
      <c r="I93" s="15">
        <f t="shared" si="26"/>
        <v>177.42</v>
      </c>
      <c r="J93">
        <v>15</v>
      </c>
      <c r="K93" t="s">
        <v>65</v>
      </c>
      <c r="L93">
        <v>1</v>
      </c>
      <c r="M93">
        <v>351</v>
      </c>
      <c r="N93" s="15">
        <f t="shared" si="27"/>
        <v>6.4200000000000159</v>
      </c>
      <c r="O93">
        <v>1</v>
      </c>
      <c r="P93" s="9">
        <f t="shared" si="20"/>
        <v>16.420000000000002</v>
      </c>
      <c r="Q93" s="9" t="str">
        <f t="shared" si="21"/>
        <v>8-14-2019</v>
      </c>
      <c r="R93" s="18">
        <v>0.59375</v>
      </c>
      <c r="S93" s="18">
        <v>0.60416666666666696</v>
      </c>
      <c r="T93" s="1">
        <f t="shared" si="22"/>
        <v>0.84375</v>
      </c>
      <c r="U93" s="1">
        <f t="shared" si="23"/>
        <v>0.85416666666666696</v>
      </c>
      <c r="V93" s="1">
        <f t="shared" si="24"/>
        <v>1.0416666666666963E-2</v>
      </c>
    </row>
    <row r="94" spans="1:22" x14ac:dyDescent="0.15">
      <c r="A94" t="s">
        <v>49</v>
      </c>
      <c r="B94">
        <v>1122</v>
      </c>
      <c r="C94" s="13" t="s">
        <v>84</v>
      </c>
      <c r="D94" t="s">
        <v>85</v>
      </c>
      <c r="E94">
        <v>2904</v>
      </c>
      <c r="F94">
        <v>1</v>
      </c>
      <c r="G94">
        <v>118</v>
      </c>
      <c r="H94">
        <f t="shared" si="25"/>
        <v>208</v>
      </c>
      <c r="I94" s="15">
        <f t="shared" si="26"/>
        <v>223.42</v>
      </c>
      <c r="J94">
        <v>14</v>
      </c>
      <c r="K94" t="s">
        <v>65</v>
      </c>
      <c r="L94">
        <v>1</v>
      </c>
      <c r="M94">
        <v>28</v>
      </c>
      <c r="N94" s="15">
        <f t="shared" si="27"/>
        <v>43.42</v>
      </c>
      <c r="O94">
        <v>357</v>
      </c>
      <c r="P94" s="9">
        <f t="shared" si="20"/>
        <v>12.420000000000016</v>
      </c>
      <c r="Q94" s="9" t="str">
        <f t="shared" si="21"/>
        <v>8-14-2019</v>
      </c>
      <c r="R94" s="18">
        <v>0.60486111111111096</v>
      </c>
      <c r="S94" s="18">
        <v>0.62222222222222201</v>
      </c>
      <c r="T94" s="1">
        <f t="shared" si="22"/>
        <v>0.85486111111111096</v>
      </c>
      <c r="U94" s="1">
        <f t="shared" si="23"/>
        <v>0.87222222222222201</v>
      </c>
      <c r="V94" s="1">
        <f t="shared" si="24"/>
        <v>1.7361111111111049E-2</v>
      </c>
    </row>
    <row r="95" spans="1:22" x14ac:dyDescent="0.15">
      <c r="A95" t="s">
        <v>56</v>
      </c>
      <c r="B95">
        <v>1113</v>
      </c>
      <c r="C95" s="13" t="s">
        <v>84</v>
      </c>
      <c r="D95" t="s">
        <v>85</v>
      </c>
      <c r="E95">
        <v>2838</v>
      </c>
      <c r="F95">
        <v>1</v>
      </c>
      <c r="G95">
        <v>114</v>
      </c>
      <c r="H95">
        <f t="shared" si="25"/>
        <v>204</v>
      </c>
      <c r="I95" s="15">
        <f t="shared" si="26"/>
        <v>219.42</v>
      </c>
      <c r="J95">
        <v>13</v>
      </c>
      <c r="K95" t="s">
        <v>65</v>
      </c>
      <c r="L95">
        <v>1</v>
      </c>
      <c r="M95">
        <v>21</v>
      </c>
      <c r="N95" s="15">
        <f t="shared" si="27"/>
        <v>36.42</v>
      </c>
      <c r="O95">
        <v>4</v>
      </c>
      <c r="P95" s="9">
        <f t="shared" si="20"/>
        <v>19.420000000000002</v>
      </c>
      <c r="Q95" s="9" t="str">
        <f t="shared" si="21"/>
        <v>8-14-2019</v>
      </c>
      <c r="R95" s="18">
        <v>0.624305555555556</v>
      </c>
      <c r="S95" s="18">
        <v>0.63472222222222197</v>
      </c>
      <c r="T95" s="1">
        <f t="shared" si="22"/>
        <v>0.874305555555556</v>
      </c>
      <c r="U95" s="1">
        <f t="shared" si="23"/>
        <v>0.88472222222222197</v>
      </c>
      <c r="V95" s="1">
        <f t="shared" si="24"/>
        <v>1.0416666666665964E-2</v>
      </c>
    </row>
    <row r="96" spans="1:22" x14ac:dyDescent="0.15">
      <c r="A96" t="s">
        <v>58</v>
      </c>
      <c r="B96">
        <v>1112</v>
      </c>
      <c r="C96" s="13" t="s">
        <v>84</v>
      </c>
      <c r="D96" t="s">
        <v>85</v>
      </c>
      <c r="E96">
        <v>2955</v>
      </c>
      <c r="F96">
        <v>1</v>
      </c>
      <c r="G96">
        <v>76</v>
      </c>
      <c r="H96">
        <f t="shared" si="25"/>
        <v>166</v>
      </c>
      <c r="I96" s="15">
        <f t="shared" si="26"/>
        <v>181.42</v>
      </c>
      <c r="J96">
        <v>10</v>
      </c>
      <c r="K96" t="s">
        <v>65</v>
      </c>
      <c r="L96">
        <v>1</v>
      </c>
      <c r="M96">
        <v>352</v>
      </c>
      <c r="N96" s="15">
        <f t="shared" si="27"/>
        <v>7.4200000000000159</v>
      </c>
      <c r="O96">
        <v>358</v>
      </c>
      <c r="P96" s="9">
        <f t="shared" si="20"/>
        <v>13.420000000000016</v>
      </c>
      <c r="Q96" s="9" t="str">
        <f t="shared" si="21"/>
        <v>8-14-2019</v>
      </c>
      <c r="R96" s="18">
        <v>0.63611111111111096</v>
      </c>
      <c r="S96" s="18">
        <v>0.64583333333333304</v>
      </c>
      <c r="T96" s="1">
        <f t="shared" si="22"/>
        <v>0.88611111111111096</v>
      </c>
      <c r="U96" s="1">
        <f t="shared" si="23"/>
        <v>0.89583333333333304</v>
      </c>
      <c r="V96" s="1">
        <f t="shared" si="24"/>
        <v>9.7222222222220767E-3</v>
      </c>
    </row>
    <row r="97" spans="1:22" x14ac:dyDescent="0.15">
      <c r="A97" t="s">
        <v>59</v>
      </c>
      <c r="B97">
        <v>1111</v>
      </c>
      <c r="C97" s="13" t="s">
        <v>84</v>
      </c>
      <c r="D97" t="s">
        <v>85</v>
      </c>
      <c r="E97">
        <v>3046</v>
      </c>
      <c r="F97">
        <v>1</v>
      </c>
      <c r="G97">
        <v>116</v>
      </c>
      <c r="H97">
        <f t="shared" si="25"/>
        <v>206</v>
      </c>
      <c r="I97" s="15">
        <f t="shared" si="26"/>
        <v>221.42</v>
      </c>
      <c r="J97">
        <v>31</v>
      </c>
      <c r="K97" t="s">
        <v>65</v>
      </c>
      <c r="L97">
        <v>1</v>
      </c>
      <c r="M97">
        <v>69</v>
      </c>
      <c r="N97" s="15">
        <f t="shared" si="27"/>
        <v>84.42</v>
      </c>
      <c r="O97">
        <v>353</v>
      </c>
      <c r="P97" s="9">
        <f t="shared" si="20"/>
        <v>8.4200000000000159</v>
      </c>
      <c r="Q97" s="9" t="str">
        <f t="shared" si="21"/>
        <v>8-14-2019</v>
      </c>
      <c r="R97" s="18">
        <v>0.64652777777777803</v>
      </c>
      <c r="S97" s="18">
        <v>0.65972222222222199</v>
      </c>
      <c r="T97" s="1">
        <f t="shared" si="22"/>
        <v>0.89652777777777803</v>
      </c>
      <c r="U97" s="1">
        <f t="shared" si="23"/>
        <v>0.90972222222222199</v>
      </c>
      <c r="V97" s="1">
        <f t="shared" si="24"/>
        <v>1.3194444444443953E-2</v>
      </c>
    </row>
    <row r="98" spans="1:22" x14ac:dyDescent="0.15">
      <c r="A98" t="s">
        <v>61</v>
      </c>
      <c r="B98">
        <v>2130</v>
      </c>
      <c r="C98" s="13" t="s">
        <v>86</v>
      </c>
      <c r="D98" t="s">
        <v>87</v>
      </c>
      <c r="E98">
        <v>2946</v>
      </c>
      <c r="F98">
        <v>2</v>
      </c>
      <c r="G98">
        <v>50</v>
      </c>
      <c r="H98">
        <f t="shared" si="25"/>
        <v>140</v>
      </c>
      <c r="I98" s="15">
        <f t="shared" si="26"/>
        <v>155.41999999999999</v>
      </c>
      <c r="J98">
        <v>42</v>
      </c>
      <c r="K98" t="s">
        <v>65</v>
      </c>
      <c r="L98">
        <v>1</v>
      </c>
      <c r="M98">
        <v>344</v>
      </c>
      <c r="N98" s="15">
        <f t="shared" si="27"/>
        <v>359.42</v>
      </c>
      <c r="O98">
        <v>356</v>
      </c>
      <c r="P98" s="9">
        <f t="shared" si="20"/>
        <v>11.420000000000016</v>
      </c>
      <c r="Q98" s="9" t="str">
        <f t="shared" si="21"/>
        <v>8-15-2019</v>
      </c>
      <c r="R98" s="18">
        <v>0.43888888888888899</v>
      </c>
      <c r="S98" s="18">
        <v>0.45138888888888901</v>
      </c>
      <c r="T98" s="1">
        <f t="shared" si="22"/>
        <v>0.68888888888888899</v>
      </c>
      <c r="U98" s="1">
        <f t="shared" si="23"/>
        <v>0.70138888888888906</v>
      </c>
      <c r="V98" s="1">
        <f t="shared" si="24"/>
        <v>1.2500000000000067E-2</v>
      </c>
    </row>
    <row r="99" spans="1:22" x14ac:dyDescent="0.15">
      <c r="A99" t="s">
        <v>74</v>
      </c>
      <c r="B99">
        <v>1110</v>
      </c>
      <c r="C99" s="13" t="s">
        <v>86</v>
      </c>
      <c r="D99" t="s">
        <v>87</v>
      </c>
      <c r="E99">
        <v>2921</v>
      </c>
      <c r="F99">
        <v>1</v>
      </c>
      <c r="G99">
        <v>106</v>
      </c>
      <c r="H99">
        <f t="shared" si="25"/>
        <v>196</v>
      </c>
      <c r="I99" s="15">
        <f t="shared" si="26"/>
        <v>211.42</v>
      </c>
      <c r="J99">
        <v>48</v>
      </c>
      <c r="K99" t="s">
        <v>65</v>
      </c>
      <c r="L99">
        <v>1</v>
      </c>
      <c r="M99">
        <v>29</v>
      </c>
      <c r="N99" s="15">
        <f t="shared" si="27"/>
        <v>44.42</v>
      </c>
      <c r="O99">
        <v>0</v>
      </c>
      <c r="P99" s="9">
        <f t="shared" si="20"/>
        <v>15.42</v>
      </c>
      <c r="Q99" s="9" t="str">
        <f t="shared" si="21"/>
        <v>8-15-2019</v>
      </c>
      <c r="R99" s="18">
        <v>0.452777777777778</v>
      </c>
      <c r="S99" s="18">
        <v>0.46527777777777801</v>
      </c>
      <c r="T99" s="1">
        <f t="shared" si="22"/>
        <v>0.70277777777777795</v>
      </c>
      <c r="U99" s="1">
        <f t="shared" si="23"/>
        <v>0.71527777777777801</v>
      </c>
      <c r="V99" s="1">
        <f t="shared" si="24"/>
        <v>1.2500000000000067E-2</v>
      </c>
    </row>
    <row r="100" spans="1:22" x14ac:dyDescent="0.15">
      <c r="A100" t="s">
        <v>63</v>
      </c>
      <c r="B100">
        <v>2129</v>
      </c>
      <c r="C100" s="13" t="s">
        <v>86</v>
      </c>
      <c r="D100" t="s">
        <v>87</v>
      </c>
      <c r="E100">
        <v>2984</v>
      </c>
      <c r="F100">
        <v>2</v>
      </c>
      <c r="G100">
        <v>73</v>
      </c>
      <c r="H100">
        <f t="shared" si="25"/>
        <v>163</v>
      </c>
      <c r="I100" s="15">
        <f t="shared" si="26"/>
        <v>178.42</v>
      </c>
      <c r="J100">
        <v>59</v>
      </c>
      <c r="K100" t="s">
        <v>65</v>
      </c>
      <c r="L100">
        <v>1</v>
      </c>
      <c r="M100">
        <v>331</v>
      </c>
      <c r="N100" s="15">
        <f t="shared" si="27"/>
        <v>346.42</v>
      </c>
      <c r="O100">
        <v>357</v>
      </c>
      <c r="P100" s="9">
        <f t="shared" si="20"/>
        <v>12.420000000000016</v>
      </c>
      <c r="Q100" s="9" t="str">
        <f t="shared" si="21"/>
        <v>8-15-2019</v>
      </c>
      <c r="R100" s="18">
        <v>0.63958333333333295</v>
      </c>
      <c r="S100" s="18">
        <v>0.66458333333333297</v>
      </c>
      <c r="T100" s="1">
        <f t="shared" si="22"/>
        <v>0.88958333333333295</v>
      </c>
      <c r="U100" s="1">
        <f t="shared" si="23"/>
        <v>0.91458333333333297</v>
      </c>
      <c r="V100" s="1">
        <f t="shared" si="24"/>
        <v>2.5000000000000022E-2</v>
      </c>
    </row>
    <row r="101" spans="1:22" x14ac:dyDescent="0.15">
      <c r="A101" t="s">
        <v>59</v>
      </c>
      <c r="B101">
        <v>1111</v>
      </c>
      <c r="C101" s="13" t="s">
        <v>88</v>
      </c>
      <c r="D101" t="s">
        <v>89</v>
      </c>
      <c r="E101">
        <v>3046</v>
      </c>
      <c r="F101">
        <v>1</v>
      </c>
      <c r="G101">
        <v>95</v>
      </c>
      <c r="H101">
        <f t="shared" si="25"/>
        <v>185</v>
      </c>
      <c r="I101" s="15">
        <f t="shared" si="26"/>
        <v>200.42</v>
      </c>
      <c r="J101">
        <v>5</v>
      </c>
      <c r="K101" t="s">
        <v>65</v>
      </c>
      <c r="L101">
        <v>1</v>
      </c>
      <c r="M101">
        <v>54</v>
      </c>
      <c r="N101" s="15">
        <f t="shared" si="27"/>
        <v>69.42</v>
      </c>
      <c r="O101">
        <v>0</v>
      </c>
      <c r="P101" s="9">
        <f t="shared" si="20"/>
        <v>15.42</v>
      </c>
      <c r="Q101" s="9" t="str">
        <f t="shared" si="21"/>
        <v>8-17-2019</v>
      </c>
      <c r="R101" s="18">
        <v>0.51527777777777795</v>
      </c>
      <c r="S101" s="18">
        <v>0.53125</v>
      </c>
      <c r="T101" s="1">
        <f t="shared" si="22"/>
        <v>0.76527777777777795</v>
      </c>
      <c r="U101" s="1">
        <f t="shared" si="23"/>
        <v>0.78125</v>
      </c>
      <c r="V101" s="1">
        <f t="shared" si="24"/>
        <v>1.5972222222222054E-2</v>
      </c>
    </row>
    <row r="102" spans="1:22" x14ac:dyDescent="0.15">
      <c r="A102" t="s">
        <v>58</v>
      </c>
      <c r="B102">
        <v>1112</v>
      </c>
      <c r="C102" s="13" t="s">
        <v>88</v>
      </c>
      <c r="D102" t="s">
        <v>89</v>
      </c>
      <c r="E102">
        <v>2955</v>
      </c>
      <c r="F102">
        <v>1</v>
      </c>
      <c r="G102">
        <v>93</v>
      </c>
      <c r="H102">
        <f t="shared" si="25"/>
        <v>183</v>
      </c>
      <c r="I102" s="15">
        <f t="shared" si="26"/>
        <v>198.42</v>
      </c>
      <c r="J102">
        <v>9</v>
      </c>
      <c r="K102" t="s">
        <v>65</v>
      </c>
      <c r="L102">
        <v>1</v>
      </c>
      <c r="M102">
        <v>5</v>
      </c>
      <c r="N102" s="15">
        <f t="shared" si="27"/>
        <v>20.420000000000002</v>
      </c>
      <c r="O102">
        <v>358</v>
      </c>
      <c r="P102" s="9">
        <f t="shared" ref="P102:P133" si="28">IF(O102+$N$3&gt;360,O102+$N$3-360,IF(O102+$N$3 &lt; 0, O102+$N$3 + 360,O102+$N$3))</f>
        <v>13.420000000000016</v>
      </c>
      <c r="Q102" s="9" t="str">
        <f t="shared" ref="Q102:Q136" si="29">C102</f>
        <v>8-17-2019</v>
      </c>
      <c r="R102" s="18">
        <v>0.531944444444445</v>
      </c>
      <c r="S102" s="18">
        <v>0.54166666666666696</v>
      </c>
      <c r="T102" s="1">
        <f t="shared" ref="T102:T136" si="30">R102+TIME(6,0,0)</f>
        <v>0.781944444444445</v>
      </c>
      <c r="U102" s="1">
        <f t="shared" si="23"/>
        <v>0.79166666666666696</v>
      </c>
      <c r="V102" s="1">
        <f t="shared" si="24"/>
        <v>9.7222222222219656E-3</v>
      </c>
    </row>
    <row r="103" spans="1:22" x14ac:dyDescent="0.15">
      <c r="A103" t="s">
        <v>67</v>
      </c>
      <c r="B103">
        <v>1116</v>
      </c>
      <c r="C103" s="13" t="s">
        <v>88</v>
      </c>
      <c r="D103" t="s">
        <v>89</v>
      </c>
      <c r="E103">
        <v>2869</v>
      </c>
      <c r="F103">
        <v>1</v>
      </c>
      <c r="G103">
        <v>95</v>
      </c>
      <c r="H103">
        <f t="shared" si="25"/>
        <v>185</v>
      </c>
      <c r="I103" s="15">
        <f t="shared" si="26"/>
        <v>200.42</v>
      </c>
      <c r="J103">
        <v>4</v>
      </c>
      <c r="K103" t="s">
        <v>65</v>
      </c>
      <c r="L103">
        <v>1</v>
      </c>
      <c r="M103">
        <v>5</v>
      </c>
      <c r="N103" s="15">
        <f t="shared" si="27"/>
        <v>20.420000000000002</v>
      </c>
      <c r="O103">
        <v>4</v>
      </c>
      <c r="P103" s="9">
        <f t="shared" si="28"/>
        <v>19.420000000000002</v>
      </c>
      <c r="Q103" s="9" t="str">
        <f t="shared" si="29"/>
        <v>8-17-2019</v>
      </c>
      <c r="R103" s="18">
        <v>0.54236111111111096</v>
      </c>
      <c r="S103" s="18">
        <v>0.55208333333333304</v>
      </c>
      <c r="T103" s="1">
        <f t="shared" si="30"/>
        <v>0.79236111111111096</v>
      </c>
      <c r="U103" s="1">
        <f t="shared" si="23"/>
        <v>0.80208333333333304</v>
      </c>
      <c r="V103" s="1">
        <f t="shared" si="24"/>
        <v>9.7222222222220767E-3</v>
      </c>
    </row>
    <row r="104" spans="1:22" x14ac:dyDescent="0.15">
      <c r="A104" t="s">
        <v>51</v>
      </c>
      <c r="B104">
        <v>1123</v>
      </c>
      <c r="C104" s="13" t="s">
        <v>88</v>
      </c>
      <c r="D104" t="s">
        <v>89</v>
      </c>
      <c r="E104">
        <v>2904</v>
      </c>
      <c r="F104">
        <v>1</v>
      </c>
      <c r="G104">
        <v>43</v>
      </c>
      <c r="H104">
        <f t="shared" si="25"/>
        <v>133</v>
      </c>
      <c r="I104" s="15">
        <f t="shared" si="26"/>
        <v>148.41999999999999</v>
      </c>
      <c r="J104">
        <v>16</v>
      </c>
      <c r="K104" t="s">
        <v>65</v>
      </c>
      <c r="L104">
        <v>1</v>
      </c>
      <c r="M104">
        <v>315</v>
      </c>
      <c r="N104" s="15">
        <f t="shared" si="27"/>
        <v>330.42</v>
      </c>
      <c r="O104">
        <v>0</v>
      </c>
      <c r="P104" s="9">
        <f t="shared" si="28"/>
        <v>15.42</v>
      </c>
      <c r="Q104" s="9" t="str">
        <f t="shared" si="29"/>
        <v>8-17-2019</v>
      </c>
      <c r="R104" s="18">
        <v>0.55277777777777803</v>
      </c>
      <c r="S104" s="18">
        <v>0.56388888888888899</v>
      </c>
      <c r="T104" s="1">
        <f t="shared" si="30"/>
        <v>0.80277777777777803</v>
      </c>
      <c r="U104" s="1">
        <f t="shared" si="23"/>
        <v>0.81388888888888899</v>
      </c>
      <c r="V104" s="1">
        <f t="shared" si="24"/>
        <v>1.1111111111110961E-2</v>
      </c>
    </row>
    <row r="105" spans="1:22" x14ac:dyDescent="0.15">
      <c r="A105" t="s">
        <v>52</v>
      </c>
      <c r="B105">
        <v>1125</v>
      </c>
      <c r="C105" s="13" t="s">
        <v>88</v>
      </c>
      <c r="D105" t="s">
        <v>89</v>
      </c>
      <c r="E105">
        <v>2906</v>
      </c>
      <c r="F105">
        <v>1</v>
      </c>
      <c r="G105">
        <v>88</v>
      </c>
      <c r="H105">
        <f t="shared" si="25"/>
        <v>178</v>
      </c>
      <c r="I105" s="15">
        <f t="shared" si="26"/>
        <v>193.42</v>
      </c>
      <c r="J105">
        <v>11</v>
      </c>
      <c r="K105" t="s">
        <v>65</v>
      </c>
      <c r="L105">
        <v>1</v>
      </c>
      <c r="M105">
        <v>354</v>
      </c>
      <c r="N105" s="15">
        <f t="shared" si="27"/>
        <v>9.4200000000000159</v>
      </c>
      <c r="O105">
        <v>4</v>
      </c>
      <c r="P105" s="9">
        <f t="shared" si="28"/>
        <v>19.420000000000002</v>
      </c>
      <c r="Q105" s="9" t="str">
        <f t="shared" si="29"/>
        <v>8-17-2019</v>
      </c>
      <c r="R105" s="18">
        <v>0.56527777777777799</v>
      </c>
      <c r="S105" s="18">
        <v>0.57430555555555496</v>
      </c>
      <c r="T105" s="1">
        <f t="shared" si="30"/>
        <v>0.81527777777777799</v>
      </c>
      <c r="U105" s="1">
        <f t="shared" si="23"/>
        <v>0.82430555555555496</v>
      </c>
      <c r="V105" s="1">
        <f t="shared" si="24"/>
        <v>9.0277777777769685E-3</v>
      </c>
    </row>
    <row r="106" spans="1:22" x14ac:dyDescent="0.15">
      <c r="A106" t="s">
        <v>53</v>
      </c>
      <c r="B106">
        <v>1126</v>
      </c>
      <c r="C106" s="13" t="s">
        <v>88</v>
      </c>
      <c r="D106" t="s">
        <v>89</v>
      </c>
      <c r="E106">
        <v>2780</v>
      </c>
      <c r="F106">
        <v>1</v>
      </c>
      <c r="G106">
        <v>74</v>
      </c>
      <c r="H106">
        <f t="shared" si="25"/>
        <v>164</v>
      </c>
      <c r="I106" s="15">
        <f t="shared" si="26"/>
        <v>179.42</v>
      </c>
      <c r="J106">
        <v>4</v>
      </c>
      <c r="K106" t="s">
        <v>65</v>
      </c>
      <c r="L106">
        <v>1</v>
      </c>
      <c r="M106">
        <v>335</v>
      </c>
      <c r="N106" s="15">
        <f t="shared" si="27"/>
        <v>350.42</v>
      </c>
      <c r="O106">
        <v>357</v>
      </c>
      <c r="P106" s="9">
        <f t="shared" si="28"/>
        <v>12.420000000000016</v>
      </c>
      <c r="Q106" s="9" t="str">
        <f t="shared" si="29"/>
        <v>8-17-2019</v>
      </c>
      <c r="R106" s="18">
        <v>0.57430555555555496</v>
      </c>
      <c r="S106" s="18">
        <v>0.58402777777777803</v>
      </c>
      <c r="T106" s="1">
        <f t="shared" si="30"/>
        <v>0.82430555555555496</v>
      </c>
      <c r="U106" s="1">
        <f t="shared" si="23"/>
        <v>0.83402777777777803</v>
      </c>
      <c r="V106" s="1">
        <f t="shared" si="24"/>
        <v>9.7222222222230759E-3</v>
      </c>
    </row>
    <row r="107" spans="1:22" x14ac:dyDescent="0.15">
      <c r="A107" t="s">
        <v>50</v>
      </c>
      <c r="B107">
        <v>1124</v>
      </c>
      <c r="C107" s="13" t="s">
        <v>88</v>
      </c>
      <c r="D107" t="s">
        <v>89</v>
      </c>
      <c r="E107">
        <v>2830</v>
      </c>
      <c r="F107">
        <v>1</v>
      </c>
      <c r="G107">
        <v>97</v>
      </c>
      <c r="H107">
        <f t="shared" si="25"/>
        <v>187</v>
      </c>
      <c r="I107" s="15">
        <f t="shared" si="26"/>
        <v>202.42</v>
      </c>
      <c r="J107">
        <v>6</v>
      </c>
      <c r="K107" t="s">
        <v>65</v>
      </c>
      <c r="L107">
        <v>1</v>
      </c>
      <c r="M107">
        <v>347</v>
      </c>
      <c r="N107" s="15">
        <f t="shared" si="27"/>
        <v>2.4200000000000159</v>
      </c>
      <c r="O107">
        <v>10</v>
      </c>
      <c r="P107" s="9">
        <f t="shared" si="28"/>
        <v>25.42</v>
      </c>
      <c r="Q107" s="9" t="str">
        <f t="shared" si="29"/>
        <v>8-17-2019</v>
      </c>
      <c r="R107" s="18">
        <v>0.58472222222222203</v>
      </c>
      <c r="S107" s="18">
        <v>0.59583333333333299</v>
      </c>
      <c r="T107" s="1">
        <f t="shared" si="30"/>
        <v>0.83472222222222203</v>
      </c>
      <c r="U107" s="1">
        <f t="shared" si="23"/>
        <v>0.84583333333333299</v>
      </c>
      <c r="V107" s="1">
        <f t="shared" si="24"/>
        <v>1.1111111111110961E-2</v>
      </c>
    </row>
    <row r="108" spans="1:22" x14ac:dyDescent="0.15">
      <c r="A108" t="s">
        <v>49</v>
      </c>
      <c r="B108">
        <v>1122</v>
      </c>
      <c r="C108" s="13" t="s">
        <v>88</v>
      </c>
      <c r="D108" t="s">
        <v>89</v>
      </c>
      <c r="E108">
        <v>2901</v>
      </c>
      <c r="F108">
        <v>1</v>
      </c>
      <c r="G108">
        <v>96</v>
      </c>
      <c r="H108">
        <f t="shared" si="25"/>
        <v>186</v>
      </c>
      <c r="I108" s="15">
        <f t="shared" si="26"/>
        <v>201.42</v>
      </c>
      <c r="J108">
        <v>13</v>
      </c>
      <c r="K108" t="s">
        <v>65</v>
      </c>
      <c r="L108">
        <v>1</v>
      </c>
      <c r="M108">
        <v>355</v>
      </c>
      <c r="N108" s="15">
        <f t="shared" si="27"/>
        <v>10.420000000000016</v>
      </c>
      <c r="O108">
        <v>0</v>
      </c>
      <c r="P108" s="9">
        <f t="shared" si="28"/>
        <v>15.42</v>
      </c>
      <c r="Q108" s="9" t="str">
        <f t="shared" si="29"/>
        <v>8-17-2019</v>
      </c>
      <c r="R108" s="18">
        <v>0.59722222222222199</v>
      </c>
      <c r="S108" s="18">
        <v>0.60833333333333295</v>
      </c>
      <c r="T108" s="1">
        <f t="shared" si="30"/>
        <v>0.84722222222222199</v>
      </c>
      <c r="U108" s="1">
        <f t="shared" si="23"/>
        <v>0.85833333333333295</v>
      </c>
      <c r="V108" s="1">
        <f t="shared" si="24"/>
        <v>1.1111111111110961E-2</v>
      </c>
    </row>
    <row r="109" spans="1:22" x14ac:dyDescent="0.15">
      <c r="A109" t="s">
        <v>82</v>
      </c>
      <c r="B109">
        <v>1127</v>
      </c>
      <c r="C109" s="13" t="s">
        <v>88</v>
      </c>
      <c r="D109" t="s">
        <v>89</v>
      </c>
      <c r="E109">
        <v>2970</v>
      </c>
      <c r="F109">
        <v>1</v>
      </c>
      <c r="G109">
        <v>133</v>
      </c>
      <c r="H109">
        <f t="shared" si="25"/>
        <v>223</v>
      </c>
      <c r="I109" s="15">
        <f t="shared" si="26"/>
        <v>238.42</v>
      </c>
      <c r="J109">
        <v>15</v>
      </c>
      <c r="K109" t="s">
        <v>65</v>
      </c>
      <c r="L109">
        <v>1</v>
      </c>
      <c r="M109">
        <v>354</v>
      </c>
      <c r="N109" s="15">
        <f t="shared" si="27"/>
        <v>9.4200000000000159</v>
      </c>
      <c r="O109">
        <v>6</v>
      </c>
      <c r="P109" s="9">
        <f t="shared" si="28"/>
        <v>21.42</v>
      </c>
      <c r="Q109" s="9" t="str">
        <f t="shared" si="29"/>
        <v>8-17-2019</v>
      </c>
      <c r="R109" s="18">
        <v>0.61736111111111103</v>
      </c>
      <c r="S109" s="18">
        <v>0.62638888888888899</v>
      </c>
      <c r="T109" s="1">
        <f t="shared" si="30"/>
        <v>0.86736111111111103</v>
      </c>
      <c r="U109" s="1">
        <f t="shared" ref="U109:U136" si="31">S109+TIME(6,0,0)</f>
        <v>0.87638888888888899</v>
      </c>
      <c r="V109" s="1">
        <f t="shared" ref="V109:V140" si="32">(U109&lt;T109)+U109-T109</f>
        <v>9.0277777777779677E-3</v>
      </c>
    </row>
    <row r="110" spans="1:22" x14ac:dyDescent="0.15">
      <c r="A110" t="s">
        <v>48</v>
      </c>
      <c r="B110">
        <v>1121</v>
      </c>
      <c r="C110" s="13" t="s">
        <v>88</v>
      </c>
      <c r="D110" t="s">
        <v>89</v>
      </c>
      <c r="E110">
        <v>2908</v>
      </c>
      <c r="F110">
        <v>1</v>
      </c>
      <c r="G110">
        <v>57</v>
      </c>
      <c r="H110">
        <f t="shared" si="25"/>
        <v>147</v>
      </c>
      <c r="I110" s="15">
        <f t="shared" si="26"/>
        <v>162.41999999999999</v>
      </c>
      <c r="J110">
        <v>16</v>
      </c>
      <c r="K110" t="s">
        <v>65</v>
      </c>
      <c r="L110">
        <v>1</v>
      </c>
      <c r="M110">
        <v>350</v>
      </c>
      <c r="N110" s="15">
        <f t="shared" si="27"/>
        <v>5.4200000000000159</v>
      </c>
      <c r="O110">
        <v>6</v>
      </c>
      <c r="P110" s="9">
        <f t="shared" si="28"/>
        <v>21.42</v>
      </c>
      <c r="Q110" s="9" t="str">
        <f t="shared" si="29"/>
        <v>8-17-2019</v>
      </c>
      <c r="R110" s="18">
        <v>0.62708333333333299</v>
      </c>
      <c r="S110" s="18">
        <v>0.63611111111111096</v>
      </c>
      <c r="T110" s="1">
        <f t="shared" si="30"/>
        <v>0.87708333333333299</v>
      </c>
      <c r="U110" s="1">
        <f t="shared" si="31"/>
        <v>0.88611111111111096</v>
      </c>
      <c r="V110" s="1">
        <f t="shared" si="32"/>
        <v>9.0277777777779677E-3</v>
      </c>
    </row>
    <row r="111" spans="1:22" x14ac:dyDescent="0.15">
      <c r="A111" t="s">
        <v>46</v>
      </c>
      <c r="B111">
        <v>1119</v>
      </c>
      <c r="C111" s="13" t="s">
        <v>88</v>
      </c>
      <c r="D111" t="s">
        <v>89</v>
      </c>
      <c r="E111">
        <v>3044</v>
      </c>
      <c r="F111">
        <v>1</v>
      </c>
      <c r="G111">
        <v>63</v>
      </c>
      <c r="H111">
        <f t="shared" si="25"/>
        <v>153</v>
      </c>
      <c r="I111" s="15">
        <f t="shared" si="26"/>
        <v>168.42</v>
      </c>
      <c r="J111">
        <v>15</v>
      </c>
      <c r="K111" t="s">
        <v>65</v>
      </c>
      <c r="L111">
        <v>1</v>
      </c>
      <c r="M111">
        <v>347</v>
      </c>
      <c r="N111" s="15">
        <f t="shared" si="27"/>
        <v>2.4200000000000159</v>
      </c>
      <c r="O111">
        <v>2</v>
      </c>
      <c r="P111" s="9">
        <f t="shared" si="28"/>
        <v>17.420000000000002</v>
      </c>
      <c r="Q111" s="9" t="str">
        <f t="shared" si="29"/>
        <v>8-17-2019</v>
      </c>
      <c r="R111" s="18">
        <v>0.63680555555555496</v>
      </c>
      <c r="S111" s="18">
        <v>0.64583333333333304</v>
      </c>
      <c r="T111" s="1">
        <f t="shared" si="30"/>
        <v>0.88680555555555496</v>
      </c>
      <c r="U111" s="1">
        <f t="shared" si="31"/>
        <v>0.89583333333333304</v>
      </c>
      <c r="V111" s="1">
        <f t="shared" si="32"/>
        <v>9.0277777777780788E-3</v>
      </c>
    </row>
    <row r="112" spans="1:22" x14ac:dyDescent="0.15">
      <c r="A112" t="s">
        <v>47</v>
      </c>
      <c r="B112">
        <v>1120</v>
      </c>
      <c r="C112" s="13" t="s">
        <v>88</v>
      </c>
      <c r="D112" t="s">
        <v>89</v>
      </c>
      <c r="E112">
        <v>2877</v>
      </c>
      <c r="F112">
        <v>1</v>
      </c>
      <c r="G112">
        <v>88</v>
      </c>
      <c r="H112">
        <f t="shared" si="25"/>
        <v>178</v>
      </c>
      <c r="I112" s="15">
        <f t="shared" si="26"/>
        <v>193.42</v>
      </c>
      <c r="J112">
        <v>8</v>
      </c>
      <c r="K112" t="s">
        <v>65</v>
      </c>
      <c r="L112">
        <v>1</v>
      </c>
      <c r="M112">
        <v>18</v>
      </c>
      <c r="N112" s="15">
        <f t="shared" si="27"/>
        <v>33.42</v>
      </c>
      <c r="O112">
        <v>354</v>
      </c>
      <c r="P112" s="9">
        <f t="shared" si="28"/>
        <v>9.4200000000000159</v>
      </c>
      <c r="Q112" s="9" t="str">
        <f t="shared" si="29"/>
        <v>8-17-2019</v>
      </c>
      <c r="R112" s="18">
        <v>0.64583333333333304</v>
      </c>
      <c r="S112" s="18">
        <v>0.65486111111111101</v>
      </c>
      <c r="T112" s="1">
        <f t="shared" si="30"/>
        <v>0.89583333333333304</v>
      </c>
      <c r="U112" s="1">
        <f t="shared" si="31"/>
        <v>0.90486111111111101</v>
      </c>
      <c r="V112" s="1">
        <f t="shared" si="32"/>
        <v>9.0277777777779677E-3</v>
      </c>
    </row>
    <row r="113" spans="1:22" x14ac:dyDescent="0.15">
      <c r="A113" t="s">
        <v>45</v>
      </c>
      <c r="B113">
        <v>1118</v>
      </c>
      <c r="C113" s="13" t="s">
        <v>88</v>
      </c>
      <c r="D113" t="s">
        <v>89</v>
      </c>
      <c r="E113">
        <v>2868</v>
      </c>
      <c r="F113">
        <v>1</v>
      </c>
      <c r="G113">
        <v>126</v>
      </c>
      <c r="H113">
        <f t="shared" ref="H113:H144" si="33">IF(G113+L113*90&gt;360,G113+L113*90-360,IF(G113+L113*90&lt;0,G113+L113*90+360,G113+L113*90))</f>
        <v>216</v>
      </c>
      <c r="I113" s="15">
        <f t="shared" ref="I113:I144" si="34">IF(H113+$N$3&gt;360,H113+$N$3-360,IF(H113+$N$3 &lt; 0, H113+$N$3 + 360,H113+$N$3))</f>
        <v>231.42</v>
      </c>
      <c r="J113">
        <v>8</v>
      </c>
      <c r="K113" t="s">
        <v>65</v>
      </c>
      <c r="L113">
        <v>1</v>
      </c>
      <c r="M113">
        <v>347</v>
      </c>
      <c r="N113" s="15">
        <f t="shared" si="27"/>
        <v>2.4200000000000159</v>
      </c>
      <c r="O113">
        <v>2</v>
      </c>
      <c r="P113" s="9">
        <f t="shared" si="28"/>
        <v>17.420000000000002</v>
      </c>
      <c r="Q113" s="9" t="str">
        <f t="shared" si="29"/>
        <v>8-17-2019</v>
      </c>
      <c r="R113" s="18">
        <v>0.655555555555556</v>
      </c>
      <c r="S113" s="18">
        <v>0.66527777777777797</v>
      </c>
      <c r="T113" s="1">
        <f t="shared" si="30"/>
        <v>0.905555555555556</v>
      </c>
      <c r="U113" s="1">
        <f t="shared" si="31"/>
        <v>0.91527777777777797</v>
      </c>
      <c r="V113" s="1">
        <f t="shared" si="32"/>
        <v>9.7222222222219656E-3</v>
      </c>
    </row>
    <row r="114" spans="1:22" x14ac:dyDescent="0.15">
      <c r="A114" t="s">
        <v>42</v>
      </c>
      <c r="B114">
        <v>1117</v>
      </c>
      <c r="C114" s="13" t="s">
        <v>88</v>
      </c>
      <c r="D114" t="s">
        <v>89</v>
      </c>
      <c r="E114">
        <v>2846</v>
      </c>
      <c r="F114">
        <v>1</v>
      </c>
      <c r="G114">
        <v>113</v>
      </c>
      <c r="H114">
        <f t="shared" si="33"/>
        <v>203</v>
      </c>
      <c r="I114" s="15">
        <f t="shared" si="34"/>
        <v>218.42</v>
      </c>
      <c r="J114">
        <v>14</v>
      </c>
      <c r="K114" t="s">
        <v>65</v>
      </c>
      <c r="L114">
        <v>1</v>
      </c>
      <c r="M114">
        <v>27</v>
      </c>
      <c r="N114" s="15">
        <f t="shared" si="27"/>
        <v>42.42</v>
      </c>
      <c r="O114">
        <v>13</v>
      </c>
      <c r="P114" s="9">
        <f t="shared" si="28"/>
        <v>28.42</v>
      </c>
      <c r="Q114" s="9" t="str">
        <f t="shared" si="29"/>
        <v>8-17-2019</v>
      </c>
      <c r="R114" s="18">
        <v>0.66666666666666696</v>
      </c>
      <c r="S114" s="18">
        <v>0.67777777777777803</v>
      </c>
      <c r="T114" s="1">
        <f t="shared" si="30"/>
        <v>0.91666666666666696</v>
      </c>
      <c r="U114" s="1">
        <f t="shared" si="31"/>
        <v>0.92777777777777803</v>
      </c>
      <c r="V114" s="1">
        <f t="shared" si="32"/>
        <v>1.1111111111111072E-2</v>
      </c>
    </row>
    <row r="115" spans="1:22" x14ac:dyDescent="0.15">
      <c r="A115" t="s">
        <v>68</v>
      </c>
      <c r="B115">
        <v>2114</v>
      </c>
      <c r="C115" s="13" t="s">
        <v>88</v>
      </c>
      <c r="D115" t="s">
        <v>89</v>
      </c>
      <c r="E115">
        <v>2947</v>
      </c>
      <c r="F115">
        <v>2</v>
      </c>
      <c r="G115">
        <v>67</v>
      </c>
      <c r="H115">
        <f t="shared" si="33"/>
        <v>157</v>
      </c>
      <c r="I115" s="15">
        <f t="shared" si="34"/>
        <v>172.42</v>
      </c>
      <c r="J115">
        <v>14</v>
      </c>
      <c r="K115" t="s">
        <v>65</v>
      </c>
      <c r="L115">
        <v>1</v>
      </c>
      <c r="M115">
        <v>340</v>
      </c>
      <c r="N115" s="15">
        <f t="shared" si="27"/>
        <v>355.42</v>
      </c>
      <c r="O115">
        <v>356</v>
      </c>
      <c r="P115" s="9">
        <f t="shared" si="28"/>
        <v>11.420000000000016</v>
      </c>
      <c r="Q115" s="9" t="str">
        <f t="shared" si="29"/>
        <v>8-17-2019</v>
      </c>
      <c r="R115" s="18">
        <v>0.67847222222222203</v>
      </c>
      <c r="S115" s="18">
        <v>0.688194444444445</v>
      </c>
      <c r="T115" s="1">
        <f t="shared" si="30"/>
        <v>0.92847222222222203</v>
      </c>
      <c r="U115" s="1">
        <f t="shared" si="31"/>
        <v>0.938194444444445</v>
      </c>
      <c r="V115" s="1">
        <f t="shared" si="32"/>
        <v>9.7222222222229648E-3</v>
      </c>
    </row>
    <row r="116" spans="1:22" x14ac:dyDescent="0.15">
      <c r="A116" t="s">
        <v>60</v>
      </c>
      <c r="B116">
        <v>1115</v>
      </c>
      <c r="C116" s="13" t="s">
        <v>88</v>
      </c>
      <c r="D116" t="s">
        <v>89</v>
      </c>
      <c r="E116">
        <v>2861</v>
      </c>
      <c r="F116">
        <v>1</v>
      </c>
      <c r="G116">
        <v>125</v>
      </c>
      <c r="H116">
        <f t="shared" si="33"/>
        <v>215</v>
      </c>
      <c r="I116" s="15">
        <f t="shared" si="34"/>
        <v>230.42</v>
      </c>
      <c r="J116">
        <v>9</v>
      </c>
      <c r="K116" t="s">
        <v>65</v>
      </c>
      <c r="L116">
        <v>1</v>
      </c>
      <c r="M116">
        <v>354</v>
      </c>
      <c r="N116" s="15">
        <f t="shared" si="27"/>
        <v>9.4200000000000159</v>
      </c>
      <c r="O116">
        <v>357</v>
      </c>
      <c r="P116" s="9">
        <f t="shared" si="28"/>
        <v>12.420000000000016</v>
      </c>
      <c r="Q116" s="9" t="str">
        <f t="shared" si="29"/>
        <v>8-17-2019</v>
      </c>
      <c r="R116" s="18">
        <v>0.68888888888888899</v>
      </c>
      <c r="S116" s="18">
        <v>0.69791666666666696</v>
      </c>
      <c r="T116" s="1">
        <f t="shared" si="30"/>
        <v>0.93888888888888899</v>
      </c>
      <c r="U116" s="1">
        <f t="shared" si="31"/>
        <v>0.94791666666666696</v>
      </c>
      <c r="V116" s="1">
        <f t="shared" si="32"/>
        <v>9.0277777777779677E-3</v>
      </c>
    </row>
    <row r="117" spans="1:22" x14ac:dyDescent="0.15">
      <c r="A117" t="s">
        <v>59</v>
      </c>
      <c r="B117">
        <v>1111</v>
      </c>
      <c r="C117" s="13" t="s">
        <v>90</v>
      </c>
      <c r="D117" t="s">
        <v>66</v>
      </c>
      <c r="E117">
        <v>3046</v>
      </c>
      <c r="F117">
        <v>1</v>
      </c>
      <c r="G117">
        <v>151</v>
      </c>
      <c r="H117">
        <f t="shared" si="33"/>
        <v>241</v>
      </c>
      <c r="I117" s="15">
        <f t="shared" si="34"/>
        <v>256.42</v>
      </c>
      <c r="J117">
        <v>9</v>
      </c>
      <c r="K117" t="s">
        <v>65</v>
      </c>
      <c r="L117">
        <v>1</v>
      </c>
      <c r="M117">
        <v>34</v>
      </c>
      <c r="N117" s="15">
        <f t="shared" si="27"/>
        <v>49.42</v>
      </c>
      <c r="Q117" s="9" t="str">
        <f t="shared" si="29"/>
        <v>8-19-2019</v>
      </c>
      <c r="R117" s="18">
        <v>0.51111111111111096</v>
      </c>
      <c r="S117" s="18">
        <v>0.51354166666666701</v>
      </c>
      <c r="T117" s="1">
        <f t="shared" si="30"/>
        <v>0.76111111111111096</v>
      </c>
      <c r="U117" s="1">
        <f t="shared" si="31"/>
        <v>0.76354166666666701</v>
      </c>
      <c r="V117" s="1">
        <f t="shared" si="32"/>
        <v>2.4305555555560465E-3</v>
      </c>
    </row>
    <row r="118" spans="1:22" x14ac:dyDescent="0.15">
      <c r="A118" t="s">
        <v>61</v>
      </c>
      <c r="B118">
        <v>2130</v>
      </c>
      <c r="C118" s="13" t="s">
        <v>90</v>
      </c>
      <c r="D118" t="s">
        <v>66</v>
      </c>
      <c r="E118">
        <v>2946</v>
      </c>
      <c r="F118">
        <v>2</v>
      </c>
      <c r="G118">
        <v>75</v>
      </c>
      <c r="H118">
        <f t="shared" si="33"/>
        <v>165</v>
      </c>
      <c r="I118" s="15">
        <f t="shared" si="34"/>
        <v>180.42</v>
      </c>
      <c r="J118">
        <v>13.5</v>
      </c>
      <c r="K118" t="s">
        <v>65</v>
      </c>
      <c r="L118">
        <v>1</v>
      </c>
      <c r="M118">
        <v>325</v>
      </c>
      <c r="N118" s="15">
        <f t="shared" si="27"/>
        <v>340.42</v>
      </c>
      <c r="Q118" s="9" t="str">
        <f t="shared" si="29"/>
        <v>8-19-2019</v>
      </c>
      <c r="R118" s="18">
        <v>0.515625</v>
      </c>
      <c r="S118" s="18">
        <v>0.51770833333333299</v>
      </c>
      <c r="T118" s="1">
        <f t="shared" si="30"/>
        <v>0.765625</v>
      </c>
      <c r="U118" s="1">
        <f t="shared" si="31"/>
        <v>0.76770833333333299</v>
      </c>
      <c r="V118" s="1">
        <f t="shared" si="32"/>
        <v>2.0833333333329929E-3</v>
      </c>
    </row>
    <row r="119" spans="1:22" x14ac:dyDescent="0.15">
      <c r="A119" t="s">
        <v>74</v>
      </c>
      <c r="B119">
        <v>1110</v>
      </c>
      <c r="C119" s="13" t="s">
        <v>90</v>
      </c>
      <c r="D119" t="s">
        <v>66</v>
      </c>
      <c r="E119">
        <v>2921</v>
      </c>
      <c r="F119">
        <v>1</v>
      </c>
      <c r="G119">
        <v>88</v>
      </c>
      <c r="H119">
        <f t="shared" si="33"/>
        <v>178</v>
      </c>
      <c r="I119" s="15">
        <f t="shared" si="34"/>
        <v>193.42</v>
      </c>
      <c r="J119">
        <v>26.5</v>
      </c>
      <c r="K119" t="s">
        <v>65</v>
      </c>
      <c r="L119">
        <v>1</v>
      </c>
      <c r="M119">
        <v>358</v>
      </c>
      <c r="N119" s="15">
        <f t="shared" si="27"/>
        <v>13.420000000000016</v>
      </c>
      <c r="Q119" s="9" t="str">
        <f t="shared" si="29"/>
        <v>8-19-2019</v>
      </c>
      <c r="R119" s="18">
        <v>0.51944444444444404</v>
      </c>
      <c r="S119" s="18">
        <v>0.52118055555555598</v>
      </c>
      <c r="T119" s="1">
        <f t="shared" si="30"/>
        <v>0.76944444444444404</v>
      </c>
      <c r="U119" s="1">
        <f t="shared" si="31"/>
        <v>0.77118055555555598</v>
      </c>
      <c r="V119" s="1">
        <f t="shared" si="32"/>
        <v>1.7361111111119376E-3</v>
      </c>
    </row>
    <row r="120" spans="1:22" x14ac:dyDescent="0.15">
      <c r="A120" t="s">
        <v>68</v>
      </c>
      <c r="B120">
        <v>2114</v>
      </c>
      <c r="C120" s="13" t="s">
        <v>90</v>
      </c>
      <c r="D120" t="s">
        <v>66</v>
      </c>
      <c r="E120">
        <v>2947</v>
      </c>
      <c r="F120">
        <v>2</v>
      </c>
      <c r="G120">
        <v>0</v>
      </c>
      <c r="H120">
        <f t="shared" si="33"/>
        <v>90</v>
      </c>
      <c r="I120" s="15">
        <f t="shared" si="34"/>
        <v>105.42</v>
      </c>
      <c r="J120">
        <v>0</v>
      </c>
      <c r="K120" t="s">
        <v>65</v>
      </c>
      <c r="L120">
        <v>1</v>
      </c>
      <c r="M120">
        <v>347</v>
      </c>
      <c r="N120" s="15">
        <f t="shared" ref="N120:N151" si="35">IF(M120+$N$3&gt;360,M120+$N$3-360,IF(M120+$N$3 &lt; 0, M120+$N$3 + 360,M120+$N$3))</f>
        <v>2.4200000000000159</v>
      </c>
      <c r="Q120" s="9" t="str">
        <f t="shared" si="29"/>
        <v>8-19-2019</v>
      </c>
      <c r="R120" s="18">
        <v>0.52395833333333297</v>
      </c>
      <c r="S120" s="18">
        <v>0.52569444444444402</v>
      </c>
      <c r="T120" s="1">
        <f t="shared" si="30"/>
        <v>0.77395833333333297</v>
      </c>
      <c r="U120" s="1">
        <f t="shared" si="31"/>
        <v>0.77569444444444402</v>
      </c>
      <c r="V120" s="1">
        <f t="shared" si="32"/>
        <v>1.7361111111110494E-3</v>
      </c>
    </row>
    <row r="121" spans="1:22" x14ac:dyDescent="0.15">
      <c r="A121" t="s">
        <v>42</v>
      </c>
      <c r="B121">
        <v>1117</v>
      </c>
      <c r="C121" s="13" t="s">
        <v>90</v>
      </c>
      <c r="D121" t="s">
        <v>66</v>
      </c>
      <c r="E121">
        <v>2846</v>
      </c>
      <c r="F121">
        <v>1</v>
      </c>
      <c r="G121">
        <v>0</v>
      </c>
      <c r="H121">
        <f t="shared" si="33"/>
        <v>90</v>
      </c>
      <c r="I121" s="15">
        <f t="shared" si="34"/>
        <v>105.42</v>
      </c>
      <c r="J121">
        <v>0</v>
      </c>
      <c r="K121" t="s">
        <v>65</v>
      </c>
      <c r="L121">
        <v>1</v>
      </c>
      <c r="M121">
        <v>54</v>
      </c>
      <c r="N121" s="15">
        <f t="shared" si="35"/>
        <v>69.42</v>
      </c>
      <c r="Q121" s="9" t="str">
        <f t="shared" si="29"/>
        <v>8-19-2019</v>
      </c>
      <c r="R121" s="18">
        <v>0.52708333333333302</v>
      </c>
      <c r="S121" s="18">
        <v>0.52916666666666701</v>
      </c>
      <c r="T121" s="1">
        <f t="shared" si="30"/>
        <v>0.77708333333333302</v>
      </c>
      <c r="U121" s="1">
        <f t="shared" si="31"/>
        <v>0.77916666666666701</v>
      </c>
      <c r="V121" s="1">
        <f t="shared" si="32"/>
        <v>2.0833333333339921E-3</v>
      </c>
    </row>
    <row r="122" spans="1:22" x14ac:dyDescent="0.15">
      <c r="A122" t="s">
        <v>45</v>
      </c>
      <c r="B122">
        <v>1118</v>
      </c>
      <c r="C122" s="13" t="s">
        <v>90</v>
      </c>
      <c r="D122" t="s">
        <v>66</v>
      </c>
      <c r="E122">
        <v>2868</v>
      </c>
      <c r="F122">
        <v>1</v>
      </c>
      <c r="G122">
        <v>299</v>
      </c>
      <c r="H122">
        <f t="shared" si="33"/>
        <v>29</v>
      </c>
      <c r="I122" s="15">
        <f t="shared" si="34"/>
        <v>44.42</v>
      </c>
      <c r="J122">
        <v>1.5</v>
      </c>
      <c r="K122" t="s">
        <v>65</v>
      </c>
      <c r="L122">
        <v>1</v>
      </c>
      <c r="M122">
        <v>9</v>
      </c>
      <c r="N122" s="15">
        <f t="shared" si="35"/>
        <v>24.42</v>
      </c>
      <c r="Q122" s="9" t="str">
        <f t="shared" si="29"/>
        <v>8-19-2019</v>
      </c>
      <c r="R122" s="18">
        <v>0.530555555555556</v>
      </c>
      <c r="S122" s="18">
        <v>0.53333333333333299</v>
      </c>
      <c r="T122" s="1">
        <f t="shared" si="30"/>
        <v>0.780555555555556</v>
      </c>
      <c r="U122" s="1">
        <f t="shared" si="31"/>
        <v>0.78333333333333299</v>
      </c>
      <c r="V122" s="1">
        <f t="shared" si="32"/>
        <v>2.7777777777769908E-3</v>
      </c>
    </row>
    <row r="123" spans="1:22" x14ac:dyDescent="0.15">
      <c r="A123" t="s">
        <v>58</v>
      </c>
      <c r="B123">
        <v>1112</v>
      </c>
      <c r="C123" s="13" t="s">
        <v>90</v>
      </c>
      <c r="D123" t="s">
        <v>66</v>
      </c>
      <c r="E123">
        <v>2955</v>
      </c>
      <c r="F123">
        <v>1</v>
      </c>
      <c r="G123">
        <v>266</v>
      </c>
      <c r="H123">
        <f t="shared" si="33"/>
        <v>356</v>
      </c>
      <c r="I123" s="15">
        <f t="shared" si="34"/>
        <v>11.420000000000016</v>
      </c>
      <c r="J123">
        <v>6</v>
      </c>
      <c r="K123" t="s">
        <v>65</v>
      </c>
      <c r="L123">
        <v>1</v>
      </c>
      <c r="M123">
        <v>322</v>
      </c>
      <c r="N123" s="15">
        <f t="shared" si="35"/>
        <v>337.42</v>
      </c>
      <c r="Q123" s="9" t="str">
        <f t="shared" si="29"/>
        <v>8-19-2019</v>
      </c>
      <c r="R123" s="18">
        <v>0.54930555555555605</v>
      </c>
      <c r="S123" s="18">
        <v>0.55208333333333304</v>
      </c>
      <c r="T123" s="1">
        <f t="shared" si="30"/>
        <v>0.79930555555555605</v>
      </c>
      <c r="U123" s="1">
        <f t="shared" si="31"/>
        <v>0.80208333333333304</v>
      </c>
      <c r="V123" s="1">
        <f t="shared" si="32"/>
        <v>2.7777777777769908E-3</v>
      </c>
    </row>
    <row r="124" spans="1:22" x14ac:dyDescent="0.15">
      <c r="A124" t="s">
        <v>56</v>
      </c>
      <c r="B124">
        <v>1113</v>
      </c>
      <c r="C124" s="13" t="s">
        <v>90</v>
      </c>
      <c r="D124" t="s">
        <v>66</v>
      </c>
      <c r="E124">
        <v>2838</v>
      </c>
      <c r="F124">
        <v>1</v>
      </c>
      <c r="G124">
        <v>265</v>
      </c>
      <c r="H124">
        <f t="shared" si="33"/>
        <v>355</v>
      </c>
      <c r="I124" s="15">
        <f t="shared" si="34"/>
        <v>10.420000000000016</v>
      </c>
      <c r="J124">
        <v>38.5</v>
      </c>
      <c r="K124" t="s">
        <v>65</v>
      </c>
      <c r="L124">
        <v>1</v>
      </c>
      <c r="M124">
        <v>320</v>
      </c>
      <c r="N124" s="15">
        <f t="shared" si="35"/>
        <v>335.42</v>
      </c>
      <c r="Q124" s="9" t="str">
        <f t="shared" si="29"/>
        <v>8-19-2019</v>
      </c>
      <c r="R124" s="18">
        <v>0.55416666666666703</v>
      </c>
      <c r="S124" s="18">
        <v>0.55625000000000002</v>
      </c>
      <c r="T124" s="1">
        <f t="shared" si="30"/>
        <v>0.80416666666666703</v>
      </c>
      <c r="U124" s="1">
        <f t="shared" si="31"/>
        <v>0.80625000000000002</v>
      </c>
      <c r="V124" s="1">
        <f t="shared" si="32"/>
        <v>2.0833333333329929E-3</v>
      </c>
    </row>
    <row r="125" spans="1:22" x14ac:dyDescent="0.15">
      <c r="A125" t="s">
        <v>63</v>
      </c>
      <c r="B125">
        <v>2129</v>
      </c>
      <c r="C125" s="13" t="s">
        <v>90</v>
      </c>
      <c r="D125" t="s">
        <v>66</v>
      </c>
      <c r="E125">
        <v>2983</v>
      </c>
      <c r="F125">
        <v>2</v>
      </c>
      <c r="G125">
        <v>253</v>
      </c>
      <c r="H125">
        <f t="shared" si="33"/>
        <v>343</v>
      </c>
      <c r="I125" s="15">
        <f t="shared" si="34"/>
        <v>358.42</v>
      </c>
      <c r="J125">
        <v>9.5</v>
      </c>
      <c r="K125" t="s">
        <v>65</v>
      </c>
      <c r="L125">
        <v>1</v>
      </c>
      <c r="M125">
        <v>308</v>
      </c>
      <c r="N125" s="15">
        <f t="shared" si="35"/>
        <v>323.42</v>
      </c>
      <c r="Q125" s="9" t="str">
        <f t="shared" si="29"/>
        <v>8-19-2019</v>
      </c>
      <c r="R125" s="18">
        <v>0.55763888888888902</v>
      </c>
      <c r="S125" s="18">
        <v>0.55972222222222201</v>
      </c>
      <c r="T125" s="1">
        <f t="shared" si="30"/>
        <v>0.80763888888888902</v>
      </c>
      <c r="U125" s="1">
        <f t="shared" si="31"/>
        <v>0.80972222222222201</v>
      </c>
      <c r="V125" s="1">
        <f t="shared" si="32"/>
        <v>2.0833333333329929E-3</v>
      </c>
    </row>
    <row r="126" spans="1:22" x14ac:dyDescent="0.15">
      <c r="A126" t="s">
        <v>67</v>
      </c>
      <c r="B126">
        <v>2116</v>
      </c>
      <c r="C126" s="13" t="s">
        <v>90</v>
      </c>
      <c r="D126" t="s">
        <v>66</v>
      </c>
      <c r="E126">
        <v>2869</v>
      </c>
      <c r="F126">
        <v>2</v>
      </c>
      <c r="G126">
        <v>0</v>
      </c>
      <c r="H126">
        <f t="shared" si="33"/>
        <v>90</v>
      </c>
      <c r="I126" s="15">
        <f t="shared" si="34"/>
        <v>105.42</v>
      </c>
      <c r="J126">
        <v>0</v>
      </c>
      <c r="K126" t="s">
        <v>65</v>
      </c>
      <c r="L126">
        <v>1</v>
      </c>
      <c r="M126">
        <v>349</v>
      </c>
      <c r="N126" s="15">
        <f t="shared" si="35"/>
        <v>4.4200000000000159</v>
      </c>
      <c r="Q126" s="9" t="str">
        <f t="shared" si="29"/>
        <v>8-19-2019</v>
      </c>
      <c r="R126" s="18">
        <v>0.56284722222222205</v>
      </c>
      <c r="S126" s="18">
        <v>0.56527777777777799</v>
      </c>
      <c r="T126" s="1">
        <f t="shared" si="30"/>
        <v>0.81284722222222205</v>
      </c>
      <c r="U126" s="1">
        <f t="shared" si="31"/>
        <v>0.81527777777777799</v>
      </c>
      <c r="V126" s="1">
        <f t="shared" si="32"/>
        <v>2.4305555555559355E-3</v>
      </c>
    </row>
    <row r="127" spans="1:22" x14ac:dyDescent="0.15">
      <c r="A127" t="s">
        <v>60</v>
      </c>
      <c r="B127">
        <v>1115</v>
      </c>
      <c r="C127" s="13" t="s">
        <v>90</v>
      </c>
      <c r="D127" t="s">
        <v>66</v>
      </c>
      <c r="E127">
        <v>2861</v>
      </c>
      <c r="F127">
        <v>1</v>
      </c>
      <c r="G127">
        <v>0</v>
      </c>
      <c r="H127">
        <f t="shared" si="33"/>
        <v>90</v>
      </c>
      <c r="I127" s="15">
        <f t="shared" si="34"/>
        <v>105.42</v>
      </c>
      <c r="J127">
        <v>0</v>
      </c>
      <c r="K127" t="s">
        <v>65</v>
      </c>
      <c r="L127">
        <v>1</v>
      </c>
      <c r="M127">
        <v>2</v>
      </c>
      <c r="N127" s="15">
        <f t="shared" si="35"/>
        <v>17.420000000000002</v>
      </c>
      <c r="Q127" s="9" t="str">
        <f t="shared" si="29"/>
        <v>8-19-2019</v>
      </c>
      <c r="R127" s="18">
        <v>0.56909722222222203</v>
      </c>
      <c r="S127" s="18">
        <v>0.57083333333333297</v>
      </c>
      <c r="T127" s="1">
        <f t="shared" si="30"/>
        <v>0.81909722222222203</v>
      </c>
      <c r="U127" s="1">
        <f t="shared" si="31"/>
        <v>0.82083333333333297</v>
      </c>
      <c r="V127" s="1">
        <f t="shared" si="32"/>
        <v>1.7361111111109384E-3</v>
      </c>
    </row>
    <row r="128" spans="1:22" x14ac:dyDescent="0.15">
      <c r="A128" t="s">
        <v>48</v>
      </c>
      <c r="B128">
        <v>1121</v>
      </c>
      <c r="C128" s="13" t="s">
        <v>90</v>
      </c>
      <c r="D128" t="s">
        <v>66</v>
      </c>
      <c r="E128">
        <v>2908</v>
      </c>
      <c r="F128">
        <v>1</v>
      </c>
      <c r="G128">
        <v>15</v>
      </c>
      <c r="H128">
        <f t="shared" si="33"/>
        <v>105</v>
      </c>
      <c r="I128" s="15">
        <f t="shared" si="34"/>
        <v>120.42</v>
      </c>
      <c r="J128">
        <v>5</v>
      </c>
      <c r="K128" t="s">
        <v>65</v>
      </c>
      <c r="L128">
        <v>1</v>
      </c>
      <c r="M128">
        <v>353</v>
      </c>
      <c r="N128" s="15">
        <f t="shared" si="35"/>
        <v>8.4200000000000159</v>
      </c>
      <c r="Q128" s="9" t="str">
        <f t="shared" si="29"/>
        <v>8-19-2019</v>
      </c>
      <c r="R128" s="18">
        <v>0.57152777777777797</v>
      </c>
      <c r="S128" s="18">
        <v>0.57430555555555496</v>
      </c>
      <c r="T128" s="1">
        <f t="shared" si="30"/>
        <v>0.82152777777777797</v>
      </c>
      <c r="U128" s="1">
        <f t="shared" si="31"/>
        <v>0.82430555555555496</v>
      </c>
      <c r="V128" s="1">
        <f t="shared" si="32"/>
        <v>2.7777777777769908E-3</v>
      </c>
    </row>
    <row r="129" spans="1:22" x14ac:dyDescent="0.15">
      <c r="A129" t="s">
        <v>51</v>
      </c>
      <c r="B129">
        <v>1123</v>
      </c>
      <c r="C129" s="13" t="s">
        <v>90</v>
      </c>
      <c r="D129" t="s">
        <v>66</v>
      </c>
      <c r="E129">
        <v>2904</v>
      </c>
      <c r="F129">
        <v>1</v>
      </c>
      <c r="G129">
        <v>210</v>
      </c>
      <c r="H129">
        <f t="shared" si="33"/>
        <v>300</v>
      </c>
      <c r="I129" s="15">
        <f t="shared" si="34"/>
        <v>315.42</v>
      </c>
      <c r="J129">
        <v>5</v>
      </c>
      <c r="K129" t="s">
        <v>65</v>
      </c>
      <c r="L129">
        <v>1</v>
      </c>
      <c r="M129">
        <v>1</v>
      </c>
      <c r="N129" s="15">
        <f t="shared" si="35"/>
        <v>16.420000000000002</v>
      </c>
      <c r="Q129" s="9" t="str">
        <f t="shared" si="29"/>
        <v>8-19-2019</v>
      </c>
      <c r="R129" s="18">
        <v>0.57708333333333295</v>
      </c>
      <c r="S129" s="18">
        <v>0.58055555555555605</v>
      </c>
      <c r="T129" s="1">
        <f t="shared" si="30"/>
        <v>0.82708333333333295</v>
      </c>
      <c r="U129" s="1">
        <f t="shared" si="31"/>
        <v>0.83055555555555605</v>
      </c>
      <c r="V129" s="1">
        <f t="shared" si="32"/>
        <v>3.4722222222230981E-3</v>
      </c>
    </row>
    <row r="130" spans="1:22" x14ac:dyDescent="0.15">
      <c r="A130" t="s">
        <v>52</v>
      </c>
      <c r="B130">
        <v>1125</v>
      </c>
      <c r="C130" s="13" t="s">
        <v>90</v>
      </c>
      <c r="D130" t="s">
        <v>66</v>
      </c>
      <c r="E130">
        <v>2906</v>
      </c>
      <c r="F130">
        <v>1</v>
      </c>
      <c r="G130">
        <v>0</v>
      </c>
      <c r="H130">
        <f t="shared" si="33"/>
        <v>90</v>
      </c>
      <c r="I130" s="15">
        <f t="shared" si="34"/>
        <v>105.42</v>
      </c>
      <c r="J130">
        <v>0</v>
      </c>
      <c r="K130" t="s">
        <v>65</v>
      </c>
      <c r="L130">
        <v>1</v>
      </c>
      <c r="M130">
        <v>4</v>
      </c>
      <c r="N130" s="15">
        <f t="shared" si="35"/>
        <v>19.420000000000002</v>
      </c>
      <c r="Q130" s="9" t="str">
        <f t="shared" si="29"/>
        <v>8-19-2019</v>
      </c>
      <c r="R130" s="18">
        <v>0.58159722222222199</v>
      </c>
      <c r="S130" s="18">
        <v>0.58333333333333304</v>
      </c>
      <c r="T130" s="1">
        <f t="shared" si="30"/>
        <v>0.83159722222222199</v>
      </c>
      <c r="U130" s="1">
        <f t="shared" si="31"/>
        <v>0.83333333333333304</v>
      </c>
      <c r="V130" s="1">
        <f t="shared" si="32"/>
        <v>1.7361111111110494E-3</v>
      </c>
    </row>
    <row r="131" spans="1:22" x14ac:dyDescent="0.15">
      <c r="A131" t="s">
        <v>53</v>
      </c>
      <c r="B131">
        <v>1126</v>
      </c>
      <c r="C131" s="13" t="s">
        <v>90</v>
      </c>
      <c r="D131" t="s">
        <v>66</v>
      </c>
      <c r="E131">
        <v>2780</v>
      </c>
      <c r="F131">
        <v>1</v>
      </c>
      <c r="G131">
        <v>0</v>
      </c>
      <c r="H131">
        <f t="shared" si="33"/>
        <v>90</v>
      </c>
      <c r="I131" s="15">
        <f t="shared" si="34"/>
        <v>105.42</v>
      </c>
      <c r="J131">
        <v>0</v>
      </c>
      <c r="K131" t="s">
        <v>65</v>
      </c>
      <c r="L131">
        <v>1</v>
      </c>
      <c r="M131">
        <v>346</v>
      </c>
      <c r="N131" s="15">
        <f t="shared" si="35"/>
        <v>1.4200000000000159</v>
      </c>
      <c r="Q131" s="9" t="str">
        <f t="shared" si="29"/>
        <v>8-19-2019</v>
      </c>
      <c r="R131" s="18">
        <v>0.58402777777777803</v>
      </c>
      <c r="S131" s="18">
        <v>0.58750000000000002</v>
      </c>
      <c r="T131" s="1">
        <f t="shared" si="30"/>
        <v>0.83402777777777803</v>
      </c>
      <c r="U131" s="1">
        <f t="shared" si="31"/>
        <v>0.83750000000000002</v>
      </c>
      <c r="V131" s="1">
        <f t="shared" si="32"/>
        <v>3.4722222222219878E-3</v>
      </c>
    </row>
    <row r="132" spans="1:22" x14ac:dyDescent="0.15">
      <c r="A132" t="s">
        <v>50</v>
      </c>
      <c r="B132">
        <v>1124</v>
      </c>
      <c r="C132" s="13" t="s">
        <v>90</v>
      </c>
      <c r="D132" t="s">
        <v>66</v>
      </c>
      <c r="E132">
        <v>2830</v>
      </c>
      <c r="F132">
        <v>1</v>
      </c>
      <c r="G132">
        <v>47</v>
      </c>
      <c r="H132">
        <f t="shared" si="33"/>
        <v>137</v>
      </c>
      <c r="I132" s="15">
        <f t="shared" si="34"/>
        <v>152.41999999999999</v>
      </c>
      <c r="J132">
        <v>7</v>
      </c>
      <c r="K132" t="s">
        <v>65</v>
      </c>
      <c r="L132">
        <v>1</v>
      </c>
      <c r="M132">
        <v>1</v>
      </c>
      <c r="N132" s="15">
        <f t="shared" si="35"/>
        <v>16.420000000000002</v>
      </c>
      <c r="Q132" s="9" t="str">
        <f t="shared" si="29"/>
        <v>8-19-2019</v>
      </c>
      <c r="R132" s="18">
        <v>0.58888888888888902</v>
      </c>
      <c r="S132" s="18">
        <v>0.59097222222222201</v>
      </c>
      <c r="T132" s="1">
        <f t="shared" si="30"/>
        <v>0.83888888888888902</v>
      </c>
      <c r="U132" s="1">
        <f t="shared" si="31"/>
        <v>0.84097222222222201</v>
      </c>
      <c r="V132" s="1">
        <f t="shared" si="32"/>
        <v>2.0833333333329929E-3</v>
      </c>
    </row>
    <row r="133" spans="1:22" x14ac:dyDescent="0.15">
      <c r="A133" t="s">
        <v>49</v>
      </c>
      <c r="B133">
        <v>1122</v>
      </c>
      <c r="C133" s="13" t="s">
        <v>90</v>
      </c>
      <c r="D133" t="s">
        <v>66</v>
      </c>
      <c r="E133">
        <v>2901</v>
      </c>
      <c r="F133">
        <v>1</v>
      </c>
      <c r="G133">
        <v>65</v>
      </c>
      <c r="H133">
        <f t="shared" si="33"/>
        <v>155</v>
      </c>
      <c r="I133" s="15">
        <f t="shared" si="34"/>
        <v>170.42</v>
      </c>
      <c r="J133">
        <v>6.5</v>
      </c>
      <c r="K133" t="s">
        <v>65</v>
      </c>
      <c r="L133">
        <v>1</v>
      </c>
      <c r="M133">
        <v>356</v>
      </c>
      <c r="N133" s="15">
        <f t="shared" si="35"/>
        <v>11.420000000000016</v>
      </c>
      <c r="Q133" s="9" t="str">
        <f t="shared" si="29"/>
        <v>8-19-2019</v>
      </c>
      <c r="R133" s="18">
        <v>0.59166666666666701</v>
      </c>
      <c r="S133" s="18">
        <v>0.594444444444445</v>
      </c>
      <c r="T133" s="1">
        <f t="shared" si="30"/>
        <v>0.84166666666666701</v>
      </c>
      <c r="U133" s="1">
        <f t="shared" si="31"/>
        <v>0.844444444444445</v>
      </c>
      <c r="V133" s="1">
        <f t="shared" si="32"/>
        <v>2.77777777777799E-3</v>
      </c>
    </row>
    <row r="134" spans="1:22" x14ac:dyDescent="0.15">
      <c r="A134" t="s">
        <v>47</v>
      </c>
      <c r="B134">
        <v>1120</v>
      </c>
      <c r="C134" s="13" t="s">
        <v>90</v>
      </c>
      <c r="D134" t="s">
        <v>66</v>
      </c>
      <c r="E134">
        <v>2877</v>
      </c>
      <c r="F134">
        <v>1</v>
      </c>
      <c r="G134">
        <v>103</v>
      </c>
      <c r="H134">
        <f t="shared" si="33"/>
        <v>193</v>
      </c>
      <c r="I134" s="15">
        <f t="shared" si="34"/>
        <v>208.42</v>
      </c>
      <c r="J134">
        <v>3</v>
      </c>
      <c r="K134" t="s">
        <v>65</v>
      </c>
      <c r="L134">
        <v>1</v>
      </c>
      <c r="M134">
        <v>4</v>
      </c>
      <c r="N134" s="15">
        <f t="shared" si="35"/>
        <v>19.420000000000002</v>
      </c>
      <c r="Q134" s="9" t="str">
        <f t="shared" si="29"/>
        <v>8-19-2019</v>
      </c>
      <c r="R134" s="18">
        <v>0.60416666666666696</v>
      </c>
      <c r="S134" s="18">
        <v>0.60624999999999996</v>
      </c>
      <c r="T134" s="1">
        <f t="shared" si="30"/>
        <v>0.85416666666666696</v>
      </c>
      <c r="U134" s="1">
        <f t="shared" si="31"/>
        <v>0.85624999999999996</v>
      </c>
      <c r="V134" s="1">
        <f t="shared" si="32"/>
        <v>2.0833333333329929E-3</v>
      </c>
    </row>
    <row r="135" spans="1:22" x14ac:dyDescent="0.15">
      <c r="A135" t="s">
        <v>46</v>
      </c>
      <c r="B135">
        <v>1119</v>
      </c>
      <c r="C135" s="13" t="s">
        <v>90</v>
      </c>
      <c r="D135" t="s">
        <v>66</v>
      </c>
      <c r="E135">
        <v>3044</v>
      </c>
      <c r="F135">
        <v>1</v>
      </c>
      <c r="G135">
        <v>42</v>
      </c>
      <c r="H135">
        <f t="shared" si="33"/>
        <v>132</v>
      </c>
      <c r="I135" s="15">
        <f t="shared" si="34"/>
        <v>147.41999999999999</v>
      </c>
      <c r="J135">
        <v>5</v>
      </c>
      <c r="K135" t="s">
        <v>65</v>
      </c>
      <c r="L135">
        <v>1</v>
      </c>
      <c r="M135">
        <v>357</v>
      </c>
      <c r="N135" s="15">
        <f t="shared" si="35"/>
        <v>12.420000000000016</v>
      </c>
      <c r="Q135" s="9" t="str">
        <f t="shared" si="29"/>
        <v>8-19-2019</v>
      </c>
      <c r="R135" s="18">
        <v>0.60694444444444395</v>
      </c>
      <c r="S135" s="18">
        <v>0.60902777777777795</v>
      </c>
      <c r="T135" s="1">
        <f t="shared" si="30"/>
        <v>0.85694444444444395</v>
      </c>
      <c r="U135" s="1">
        <f t="shared" si="31"/>
        <v>0.85902777777777795</v>
      </c>
      <c r="V135" s="1">
        <f t="shared" si="32"/>
        <v>2.0833333333339921E-3</v>
      </c>
    </row>
    <row r="136" spans="1:22" x14ac:dyDescent="0.15">
      <c r="A136" t="s">
        <v>82</v>
      </c>
      <c r="B136">
        <v>1127</v>
      </c>
      <c r="C136" s="13" t="s">
        <v>90</v>
      </c>
      <c r="D136" t="s">
        <v>66</v>
      </c>
      <c r="E136">
        <v>2970</v>
      </c>
      <c r="F136">
        <v>1</v>
      </c>
      <c r="G136">
        <v>158</v>
      </c>
      <c r="H136">
        <f t="shared" si="33"/>
        <v>248</v>
      </c>
      <c r="I136" s="15">
        <f t="shared" si="34"/>
        <v>263.42</v>
      </c>
      <c r="J136">
        <v>6</v>
      </c>
      <c r="K136" t="s">
        <v>65</v>
      </c>
      <c r="L136">
        <v>1</v>
      </c>
      <c r="M136">
        <v>12</v>
      </c>
      <c r="N136" s="15">
        <f t="shared" si="35"/>
        <v>27.42</v>
      </c>
      <c r="Q136" s="9" t="str">
        <f t="shared" si="29"/>
        <v>8-19-2019</v>
      </c>
      <c r="R136" s="18">
        <v>0.61145833333333299</v>
      </c>
      <c r="S136" s="18">
        <v>0.61388888888888904</v>
      </c>
      <c r="T136" s="1">
        <f t="shared" si="30"/>
        <v>0.86145833333333299</v>
      </c>
      <c r="U136" s="1">
        <f t="shared" si="31"/>
        <v>0.86388888888888904</v>
      </c>
      <c r="V136" s="1">
        <f t="shared" si="32"/>
        <v>2.4305555555560465E-3</v>
      </c>
    </row>
  </sheetData>
  <hyperlinks>
    <hyperlink ref="E1" r:id="rId1" display="lzoet@wisc.edu"/>
    <hyperlink ref="E2" r:id="rId2" display="ntstevens@wisc.edu"/>
  </hyperlink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(Re)Deployment Service Records</vt:lpstr>
      <vt:lpstr>Raw Data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 Stevens</dc:creator>
  <dc:description/>
  <cp:lastModifiedBy>Holly Rotman</cp:lastModifiedBy>
  <cp:revision>10</cp:revision>
  <dcterms:created xsi:type="dcterms:W3CDTF">2019-09-26T12:55:23Z</dcterms:created>
  <dcterms:modified xsi:type="dcterms:W3CDTF">2019-11-22T21:30:48Z</dcterms:modified>
  <dc:language>en-US</dc:language>
</cp:coreProperties>
</file>