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18840" yWindow="2900" windowWidth="26940" windowHeight="19120" tabRatio="500"/>
  </bookViews>
  <sheets>
    <sheet name="Station Metrics" sheetId="1" r:id="rId1"/>
    <sheet name="Notes" sheetId="2" r:id="rId2"/>
  </sheets>
  <definedNames>
    <definedName name="_xlnm.Print_Area" localSheetId="0">'Station Metrics'!$A$1:$V$39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1" i="1" l="1"/>
  <c r="T41" i="1"/>
  <c r="S40" i="1"/>
  <c r="S42" i="1"/>
  <c r="T40" i="1"/>
  <c r="T42" i="1"/>
  <c r="R40" i="1"/>
  <c r="R41" i="1"/>
  <c r="R42" i="1"/>
  <c r="M40" i="1"/>
  <c r="M41" i="1"/>
  <c r="M42" i="1"/>
  <c r="N40" i="1"/>
  <c r="N41" i="1"/>
  <c r="N42" i="1"/>
  <c r="L40" i="1"/>
  <c r="L41" i="1"/>
  <c r="L42" i="1"/>
  <c r="I41" i="1"/>
  <c r="I40" i="1"/>
  <c r="I43" i="1"/>
  <c r="J41" i="1"/>
  <c r="J40" i="1"/>
  <c r="J43" i="1"/>
  <c r="K41" i="1"/>
  <c r="K40" i="1"/>
  <c r="K43" i="1"/>
  <c r="O41" i="1"/>
  <c r="O40" i="1"/>
  <c r="O43" i="1"/>
  <c r="P41" i="1"/>
  <c r="P40" i="1"/>
  <c r="P43" i="1"/>
  <c r="Q41" i="1"/>
  <c r="Q40" i="1"/>
  <c r="Q43" i="1"/>
  <c r="U41" i="1"/>
  <c r="U40" i="1"/>
  <c r="U43" i="1"/>
  <c r="V41" i="1"/>
  <c r="V40" i="1"/>
  <c r="V43" i="1"/>
  <c r="W43" i="1"/>
  <c r="U42" i="1"/>
  <c r="V42" i="1"/>
  <c r="J42" i="1"/>
  <c r="K42" i="1"/>
  <c r="O42" i="1"/>
  <c r="P42" i="1"/>
  <c r="Q42" i="1"/>
  <c r="I42" i="1"/>
</calcChain>
</file>

<file path=xl/sharedStrings.xml><?xml version="1.0" encoding="utf-8"?>
<sst xmlns="http://schemas.openxmlformats.org/spreadsheetml/2006/main" count="103" uniqueCount="69">
  <si>
    <t>Site</t>
  </si>
  <si>
    <t>Instrument Type</t>
  </si>
  <si>
    <t>Recorded</t>
  </si>
  <si>
    <t>DPG</t>
  </si>
  <si>
    <t>HH1</t>
  </si>
  <si>
    <t>HH2</t>
  </si>
  <si>
    <t>HHZ</t>
  </si>
  <si>
    <t>HXZ</t>
  </si>
  <si>
    <t>HX1</t>
  </si>
  <si>
    <t>HX2</t>
  </si>
  <si>
    <t>0 = data expected but not in DMC</t>
  </si>
  <si>
    <t>blank = no data expected for this channel</t>
  </si>
  <si>
    <t xml:space="preserve">Total Expected </t>
  </si>
  <si>
    <t xml:space="preserve">Total Uploaded </t>
  </si>
  <si>
    <t>Pending</t>
  </si>
  <si>
    <t>HH data with a low pass filter</t>
  </si>
  <si>
    <t>1 = correct data in DMC</t>
  </si>
  <si>
    <t>HDH</t>
  </si>
  <si>
    <t>Latitude (Dec.)</t>
  </si>
  <si>
    <t>Longitude (Dec.)</t>
  </si>
  <si>
    <t>Depth (m)</t>
  </si>
  <si>
    <t>Surveyed Position</t>
  </si>
  <si>
    <t>Deployed
Date</t>
  </si>
  <si>
    <t xml:space="preserve"> Recovered
Date</t>
  </si>
  <si>
    <t>Notes</t>
  </si>
  <si>
    <t xml:space="preserve">Gorda EXPERIMENT KEY </t>
  </si>
  <si>
    <t>BB630</t>
  </si>
  <si>
    <t>BB640</t>
  </si>
  <si>
    <t>BB650</t>
  </si>
  <si>
    <t>BB660</t>
  </si>
  <si>
    <t>BB670</t>
  </si>
  <si>
    <t>BB680</t>
  </si>
  <si>
    <t>BB690</t>
  </si>
  <si>
    <t>BB700</t>
  </si>
  <si>
    <t>BB710</t>
  </si>
  <si>
    <t>BB720</t>
  </si>
  <si>
    <t>BB730</t>
  </si>
  <si>
    <t>BB740</t>
  </si>
  <si>
    <t>BB750</t>
  </si>
  <si>
    <t>BS620</t>
  </si>
  <si>
    <t>GB180</t>
  </si>
  <si>
    <t>GB380</t>
  </si>
  <si>
    <t>GS020</t>
  </si>
  <si>
    <t>GS040</t>
  </si>
  <si>
    <t>GS060</t>
  </si>
  <si>
    <t>GS070</t>
  </si>
  <si>
    <t>GS090</t>
  </si>
  <si>
    <t>GS110</t>
  </si>
  <si>
    <t>GS120</t>
  </si>
  <si>
    <t>GS150</t>
  </si>
  <si>
    <t>GS240</t>
  </si>
  <si>
    <t>GS270</t>
  </si>
  <si>
    <t>GS280</t>
  </si>
  <si>
    <t>GS300</t>
  </si>
  <si>
    <t>GS400</t>
  </si>
  <si>
    <t>SIO Abalone</t>
  </si>
  <si>
    <t>raw broadband, 100 sps</t>
  </si>
  <si>
    <t>HXH</t>
  </si>
  <si>
    <t>ELZ</t>
  </si>
  <si>
    <t>EL1</t>
  </si>
  <si>
    <t>EL2</t>
  </si>
  <si>
    <t>raw short period, 100 sps</t>
  </si>
  <si>
    <t>EXZ</t>
  </si>
  <si>
    <t>EX1</t>
  </si>
  <si>
    <t>EX2</t>
  </si>
  <si>
    <t>EL? with low pass filter</t>
  </si>
  <si>
    <t>SIO L28LB</t>
  </si>
  <si>
    <t>?</t>
  </si>
  <si>
    <t>Updated 3/2/15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</si>
</sst>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0.0000"/>
    <numFmt numFmtId="166" formatCode="0.0"/>
    <numFmt numFmtId="168" formatCode="m/d/yyyy;@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6" tint="-0.499984740745262"/>
      <name val="Cambria"/>
      <family val="1"/>
    </font>
    <font>
      <b/>
      <sz val="12"/>
      <color theme="7" tint="-0.499984740745262"/>
      <name val="Cambria"/>
      <family val="1"/>
    </font>
    <font>
      <b/>
      <sz val="12"/>
      <color theme="5" tint="-0.249977111117893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  <family val="1"/>
    </font>
    <font>
      <sz val="10"/>
      <name val="Verdana"/>
      <family val="2"/>
    </font>
    <font>
      <sz val="8"/>
      <name val="Calibri"/>
      <family val="2"/>
      <scheme val="minor"/>
    </font>
    <font>
      <sz val="12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mbria"/>
      <scheme val="major"/>
    </font>
    <font>
      <b/>
      <sz val="12"/>
      <color theme="3"/>
      <name val="Cambria"/>
    </font>
    <font>
      <sz val="12"/>
      <color theme="1"/>
      <name val="Cambria"/>
      <scheme val="major"/>
    </font>
    <font>
      <b/>
      <sz val="12"/>
      <color theme="1"/>
      <name val="Cambria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8">
    <xf numFmtId="0" fontId="0" fillId="0" borderId="0" xfId="0"/>
    <xf numFmtId="0" fontId="0" fillId="7" borderId="0" xfId="0" applyFill="1"/>
    <xf numFmtId="0" fontId="0" fillId="0" borderId="0" xfId="0" applyFill="1"/>
    <xf numFmtId="0" fontId="8" fillId="6" borderId="1" xfId="8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0" fillId="5" borderId="1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11" fillId="0" borderId="3" xfId="0" applyFont="1" applyFill="1" applyBorder="1" applyAlignment="1">
      <alignment horizontal="left"/>
    </xf>
    <xf numFmtId="0" fontId="0" fillId="0" borderId="8" xfId="0" applyBorder="1"/>
    <xf numFmtId="0" fontId="0" fillId="0" borderId="0" xfId="0" applyFill="1" applyBorder="1" applyAlignment="1">
      <alignment horizontal="left"/>
    </xf>
    <xf numFmtId="0" fontId="11" fillId="0" borderId="3" xfId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5" borderId="10" xfId="0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0" fillId="0" borderId="9" xfId="0" applyFill="1" applyBorder="1"/>
    <xf numFmtId="0" fontId="0" fillId="0" borderId="9" xfId="0" applyBorder="1"/>
    <xf numFmtId="0" fontId="0" fillId="5" borderId="12" xfId="0" applyFill="1" applyBorder="1" applyAlignment="1">
      <alignment horizontal="center" wrapText="1"/>
    </xf>
    <xf numFmtId="0" fontId="11" fillId="0" borderId="12" xfId="0" applyFont="1" applyFill="1" applyBorder="1" applyAlignment="1">
      <alignment horizontal="left"/>
    </xf>
    <xf numFmtId="0" fontId="11" fillId="0" borderId="12" xfId="1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4" fillId="4" borderId="12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/>
    </xf>
    <xf numFmtId="0" fontId="0" fillId="0" borderId="0" xfId="0" applyBorder="1"/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0" xfId="0" applyFill="1" applyBorder="1"/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 applyAlignment="1">
      <alignment horizontal="left"/>
    </xf>
    <xf numFmtId="0" fontId="0" fillId="0" borderId="6" xfId="0" applyBorder="1"/>
    <xf numFmtId="0" fontId="0" fillId="0" borderId="0" xfId="0" applyFill="1" applyBorder="1" applyAlignment="1">
      <alignment horizontal="left"/>
    </xf>
    <xf numFmtId="0" fontId="13" fillId="6" borderId="14" xfId="8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6" borderId="18" xfId="8" applyFont="1" applyFill="1" applyBorder="1" applyAlignment="1">
      <alignment horizontal="center" vertical="center"/>
    </xf>
    <xf numFmtId="165" fontId="14" fillId="10" borderId="1" xfId="0" applyNumberFormat="1" applyFont="1" applyFill="1" applyBorder="1" applyAlignment="1">
      <alignment horizontal="center" vertical="center" wrapText="1"/>
    </xf>
    <xf numFmtId="166" fontId="14" fillId="10" borderId="12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0" fontId="15" fillId="0" borderId="1" xfId="0" applyFont="1" applyBorder="1"/>
    <xf numFmtId="0" fontId="0" fillId="0" borderId="0" xfId="0" applyFill="1" applyBorder="1" applyAlignment="1">
      <alignment horizontal="left"/>
    </xf>
    <xf numFmtId="0" fontId="15" fillId="0" borderId="12" xfId="0" applyFont="1" applyBorder="1"/>
    <xf numFmtId="0" fontId="15" fillId="0" borderId="26" xfId="0" applyFont="1" applyBorder="1"/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5" fillId="5" borderId="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6" fillId="9" borderId="0" xfId="0" applyFont="1" applyFill="1" applyAlignment="1">
      <alignment horizontal="center"/>
    </xf>
    <xf numFmtId="0" fontId="13" fillId="6" borderId="13" xfId="8" applyFont="1" applyFill="1" applyBorder="1" applyAlignment="1">
      <alignment horizontal="center" vertical="center"/>
    </xf>
    <xf numFmtId="0" fontId="13" fillId="6" borderId="15" xfId="8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6" borderId="17" xfId="8" applyFont="1" applyFill="1" applyBorder="1" applyAlignment="1">
      <alignment horizontal="center" vertical="center"/>
    </xf>
    <xf numFmtId="0" fontId="13" fillId="6" borderId="19" xfId="8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5" borderId="16" xfId="0" applyFill="1" applyBorder="1" applyAlignment="1">
      <alignment horizontal="center" wrapText="1"/>
    </xf>
    <xf numFmtId="0" fontId="14" fillId="10" borderId="23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center" vertical="center" wrapText="1"/>
    </xf>
    <xf numFmtId="164" fontId="14" fillId="10" borderId="11" xfId="0" applyNumberFormat="1" applyFont="1" applyFill="1" applyBorder="1" applyAlignment="1">
      <alignment horizontal="center" vertical="center" wrapText="1"/>
    </xf>
    <xf numFmtId="164" fontId="14" fillId="10" borderId="9" xfId="0" applyNumberFormat="1" applyFont="1" applyFill="1" applyBorder="1" applyAlignment="1">
      <alignment horizontal="center" vertical="center" wrapText="1"/>
    </xf>
    <xf numFmtId="164" fontId="14" fillId="10" borderId="25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14" fontId="11" fillId="0" borderId="3" xfId="1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1" fillId="0" borderId="27" xfId="1" applyFont="1" applyFill="1" applyBorder="1" applyAlignment="1">
      <alignment horizontal="left"/>
    </xf>
    <xf numFmtId="0" fontId="0" fillId="0" borderId="27" xfId="0" applyFill="1" applyBorder="1"/>
    <xf numFmtId="0" fontId="0" fillId="0" borderId="28" xfId="0" applyFill="1" applyBorder="1" applyAlignment="1">
      <alignment horizontal="left"/>
    </xf>
  </cellXfs>
  <cellStyles count="128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Hyperlink" xfId="2" builtinId="8" hidden="1"/>
    <cellStyle name="Hyperlink" xfId="4" builtinId="8" hidden="1"/>
    <cellStyle name="Hyperlink" xfId="6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Normal" xfId="0" builtinId="0"/>
    <cellStyle name="Normal 2" xfId="8"/>
    <cellStyle name="Normal 3" xfId="9"/>
  </cellStyles>
  <dxfs count="14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6"/>
  <sheetViews>
    <sheetView tabSelected="1" workbookViewId="0">
      <selection activeCell="B5" sqref="B5"/>
    </sheetView>
  </sheetViews>
  <sheetFormatPr baseColWidth="10" defaultRowHeight="15" x14ac:dyDescent="0"/>
  <cols>
    <col min="1" max="1" width="5.33203125" style="2" customWidth="1"/>
    <col min="2" max="2" width="7.1640625" bestFit="1" customWidth="1"/>
    <col min="3" max="3" width="12.1640625" style="18" customWidth="1"/>
    <col min="4" max="8" width="12.1640625" style="26" customWidth="1"/>
    <col min="9" max="9" width="4.5" style="14" customWidth="1"/>
    <col min="10" max="10" width="4.6640625" style="14" bestFit="1" customWidth="1"/>
    <col min="11" max="11" width="4.6640625" style="23" bestFit="1" customWidth="1"/>
    <col min="12" max="13" width="4.6640625" style="14" customWidth="1"/>
    <col min="14" max="14" width="4.6640625" style="23" customWidth="1"/>
    <col min="15" max="16" width="4.33203125" customWidth="1"/>
    <col min="17" max="17" width="4.33203125" style="18" customWidth="1"/>
    <col min="18" max="19" width="4.6640625" style="14" customWidth="1"/>
    <col min="20" max="20" width="4.6640625" style="23" customWidth="1"/>
    <col min="21" max="21" width="4.83203125" style="18" bestFit="1" customWidth="1"/>
    <col min="22" max="22" width="4.6640625" style="18" customWidth="1"/>
    <col min="23" max="23" width="62" customWidth="1"/>
    <col min="25" max="25" width="12" customWidth="1"/>
  </cols>
  <sheetData>
    <row r="1" spans="1:42" ht="18">
      <c r="B1" s="54" t="s">
        <v>25</v>
      </c>
      <c r="C1" s="55"/>
      <c r="D1" s="55"/>
      <c r="E1" s="55"/>
      <c r="F1" s="55"/>
      <c r="G1" s="55"/>
      <c r="H1" s="55"/>
      <c r="I1" s="55"/>
      <c r="J1" s="55"/>
      <c r="K1" s="55"/>
      <c r="L1" s="83"/>
      <c r="M1" s="83"/>
      <c r="N1" s="84"/>
      <c r="Q1" s="26"/>
      <c r="R1" s="83"/>
      <c r="S1" s="83"/>
      <c r="T1" s="84"/>
      <c r="U1" s="26"/>
      <c r="V1" s="26"/>
    </row>
    <row r="2" spans="1:42">
      <c r="B2" s="52" t="s">
        <v>16</v>
      </c>
      <c r="C2" s="53"/>
      <c r="D2" s="53"/>
      <c r="E2" s="53"/>
      <c r="F2" s="53"/>
      <c r="G2" s="53"/>
      <c r="H2" s="53"/>
      <c r="I2" s="53"/>
      <c r="J2" s="53"/>
      <c r="K2" s="53"/>
      <c r="L2" s="47"/>
      <c r="M2" s="47"/>
      <c r="N2" s="22"/>
      <c r="Q2" s="26"/>
      <c r="R2" s="47"/>
      <c r="S2" s="47"/>
      <c r="T2" s="22"/>
      <c r="U2" s="26"/>
      <c r="V2" s="26"/>
    </row>
    <row r="3" spans="1:42">
      <c r="B3" s="52" t="s">
        <v>10</v>
      </c>
      <c r="C3" s="53"/>
      <c r="D3" s="53"/>
      <c r="E3" s="53"/>
      <c r="F3" s="53"/>
      <c r="G3" s="53"/>
      <c r="H3" s="53"/>
      <c r="I3" s="53"/>
      <c r="J3" s="53"/>
      <c r="K3" s="53"/>
      <c r="L3" s="47"/>
      <c r="M3" s="47"/>
      <c r="N3" s="22"/>
      <c r="Q3" s="26"/>
      <c r="R3" s="47"/>
      <c r="S3" s="47"/>
      <c r="T3" s="22"/>
      <c r="U3" s="26"/>
      <c r="V3" s="26"/>
    </row>
    <row r="4" spans="1:42">
      <c r="B4" s="50" t="s">
        <v>11</v>
      </c>
      <c r="C4" s="51"/>
      <c r="D4" s="51"/>
      <c r="E4" s="51"/>
      <c r="F4" s="51"/>
      <c r="G4" s="51"/>
      <c r="H4" s="51"/>
      <c r="I4" s="51"/>
      <c r="J4" s="51"/>
      <c r="K4" s="51"/>
      <c r="L4" s="47"/>
      <c r="M4" s="47"/>
      <c r="N4" s="22"/>
      <c r="Q4" s="26"/>
      <c r="R4" s="47"/>
      <c r="S4" s="47"/>
      <c r="T4" s="22"/>
      <c r="U4" s="26"/>
      <c r="V4" s="26"/>
    </row>
    <row r="5" spans="1:42">
      <c r="B5" t="s">
        <v>68</v>
      </c>
      <c r="C5" s="10"/>
      <c r="D5" s="10"/>
      <c r="E5" s="10"/>
      <c r="F5" s="10"/>
      <c r="G5" s="10"/>
      <c r="H5" s="10"/>
      <c r="I5" s="27"/>
      <c r="K5" s="14"/>
      <c r="Q5" s="26"/>
      <c r="U5" s="26"/>
      <c r="V5" s="26"/>
    </row>
    <row r="6" spans="1:42">
      <c r="C6" s="38"/>
      <c r="D6" s="38"/>
      <c r="E6" s="38"/>
      <c r="F6" s="38"/>
      <c r="G6" s="38"/>
      <c r="H6" s="38"/>
      <c r="I6" s="28"/>
      <c r="K6" s="14"/>
      <c r="Q6" s="26"/>
      <c r="U6" s="26"/>
      <c r="V6" s="26"/>
    </row>
    <row r="7" spans="1:42" ht="15" customHeight="1">
      <c r="B7" s="58" t="s">
        <v>0</v>
      </c>
      <c r="C7" s="57" t="s">
        <v>1</v>
      </c>
      <c r="D7" s="71" t="s">
        <v>21</v>
      </c>
      <c r="E7" s="72"/>
      <c r="F7" s="73"/>
      <c r="G7" s="77" t="s">
        <v>22</v>
      </c>
      <c r="H7" s="77" t="s">
        <v>23</v>
      </c>
      <c r="I7" s="56" t="s">
        <v>2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61" t="s">
        <v>24</v>
      </c>
    </row>
    <row r="8" spans="1:42" ht="30" customHeight="1">
      <c r="B8" s="58"/>
      <c r="C8" s="57"/>
      <c r="D8" s="74"/>
      <c r="E8" s="75"/>
      <c r="F8" s="76"/>
      <c r="G8" s="78"/>
      <c r="H8" s="78"/>
      <c r="I8" s="8" t="s">
        <v>6</v>
      </c>
      <c r="J8" s="6" t="s">
        <v>4</v>
      </c>
      <c r="K8" s="19" t="s">
        <v>5</v>
      </c>
      <c r="L8" s="8" t="s">
        <v>58</v>
      </c>
      <c r="M8" s="6" t="s">
        <v>59</v>
      </c>
      <c r="N8" s="19" t="s">
        <v>60</v>
      </c>
      <c r="O8" s="8" t="s">
        <v>7</v>
      </c>
      <c r="P8" s="6" t="s">
        <v>8</v>
      </c>
      <c r="Q8" s="19" t="s">
        <v>9</v>
      </c>
      <c r="R8" s="8" t="s">
        <v>62</v>
      </c>
      <c r="S8" s="6" t="s">
        <v>63</v>
      </c>
      <c r="T8" s="19" t="s">
        <v>64</v>
      </c>
      <c r="U8" s="59" t="s">
        <v>3</v>
      </c>
      <c r="V8" s="60"/>
      <c r="W8" s="61"/>
    </row>
    <row r="9" spans="1:42" ht="38" customHeight="1">
      <c r="B9" s="7"/>
      <c r="C9" s="24"/>
      <c r="D9" s="43" t="s">
        <v>18</v>
      </c>
      <c r="E9" s="43" t="s">
        <v>19</v>
      </c>
      <c r="F9" s="44" t="s">
        <v>20</v>
      </c>
      <c r="G9" s="79"/>
      <c r="H9" s="79"/>
      <c r="I9" s="68" t="s">
        <v>56</v>
      </c>
      <c r="J9" s="68"/>
      <c r="K9" s="69"/>
      <c r="L9" s="70" t="s">
        <v>61</v>
      </c>
      <c r="M9" s="68"/>
      <c r="N9" s="69"/>
      <c r="O9" s="70" t="s">
        <v>15</v>
      </c>
      <c r="P9" s="68"/>
      <c r="Q9" s="69"/>
      <c r="R9" s="70" t="s">
        <v>65</v>
      </c>
      <c r="S9" s="68"/>
      <c r="T9" s="69"/>
      <c r="U9" s="15" t="s">
        <v>17</v>
      </c>
      <c r="V9" s="15" t="s">
        <v>57</v>
      </c>
      <c r="W9" s="61"/>
    </row>
    <row r="10" spans="1:42">
      <c r="A10" s="2">
        <v>1</v>
      </c>
      <c r="B10" s="3" t="s">
        <v>26</v>
      </c>
      <c r="C10" s="25" t="s">
        <v>55</v>
      </c>
      <c r="D10" s="46">
        <v>42.877400000000002</v>
      </c>
      <c r="E10" s="46">
        <v>-126.6369</v>
      </c>
      <c r="F10" s="48">
        <v>-3340</v>
      </c>
      <c r="G10" s="80">
        <v>41551</v>
      </c>
      <c r="H10" s="81">
        <v>41849</v>
      </c>
      <c r="I10" s="12">
        <v>1</v>
      </c>
      <c r="J10" s="4">
        <v>1</v>
      </c>
      <c r="K10" s="21">
        <v>1</v>
      </c>
      <c r="L10" s="85"/>
      <c r="M10" s="4"/>
      <c r="N10" s="21"/>
      <c r="O10" s="9">
        <v>1</v>
      </c>
      <c r="P10" s="5">
        <v>1</v>
      </c>
      <c r="Q10" s="20">
        <v>1</v>
      </c>
      <c r="R10" s="85"/>
      <c r="S10" s="4"/>
      <c r="T10" s="21"/>
      <c r="U10" s="16">
        <v>1</v>
      </c>
      <c r="V10" s="16">
        <v>1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42">
      <c r="A11" s="2">
        <v>2</v>
      </c>
      <c r="B11" s="3" t="s">
        <v>27</v>
      </c>
      <c r="C11" s="25" t="s">
        <v>55</v>
      </c>
      <c r="D11" s="46">
        <v>42.993000000000002</v>
      </c>
      <c r="E11" s="46">
        <v>-127.30200000000001</v>
      </c>
      <c r="F11" s="48">
        <v>-2854</v>
      </c>
      <c r="G11" s="81">
        <v>41551</v>
      </c>
      <c r="H11" s="81">
        <v>41850</v>
      </c>
      <c r="I11" s="12">
        <v>1</v>
      </c>
      <c r="J11" s="4">
        <v>1</v>
      </c>
      <c r="K11" s="21">
        <v>1</v>
      </c>
      <c r="L11" s="85"/>
      <c r="M11" s="4"/>
      <c r="N11" s="21"/>
      <c r="O11" s="9">
        <v>1</v>
      </c>
      <c r="P11" s="5">
        <v>1</v>
      </c>
      <c r="Q11" s="20">
        <v>1</v>
      </c>
      <c r="R11" s="85"/>
      <c r="S11" s="4"/>
      <c r="T11" s="21"/>
      <c r="U11" s="16">
        <v>1</v>
      </c>
      <c r="V11" s="16">
        <v>1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42">
      <c r="A12" s="2">
        <v>3</v>
      </c>
      <c r="B12" s="3" t="s">
        <v>28</v>
      </c>
      <c r="C12" s="25" t="s">
        <v>55</v>
      </c>
      <c r="D12" s="46">
        <v>43.465200000000003</v>
      </c>
      <c r="E12" s="46">
        <v>-127.1347</v>
      </c>
      <c r="F12" s="48">
        <v>-2947</v>
      </c>
      <c r="G12" s="81">
        <v>41552</v>
      </c>
      <c r="H12" s="81">
        <v>41484</v>
      </c>
      <c r="I12" s="12">
        <v>1</v>
      </c>
      <c r="J12" s="4">
        <v>1</v>
      </c>
      <c r="K12" s="21">
        <v>1</v>
      </c>
      <c r="L12" s="85"/>
      <c r="M12" s="4"/>
      <c r="N12" s="21"/>
      <c r="O12" s="9">
        <v>1</v>
      </c>
      <c r="P12" s="5">
        <v>1</v>
      </c>
      <c r="Q12" s="20">
        <v>1</v>
      </c>
      <c r="R12" s="85"/>
      <c r="S12" s="4"/>
      <c r="T12" s="21"/>
      <c r="U12" s="16">
        <v>1</v>
      </c>
      <c r="V12" s="16">
        <v>1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42">
      <c r="A13" s="2">
        <v>4</v>
      </c>
      <c r="B13" s="3" t="s">
        <v>29</v>
      </c>
      <c r="C13" s="25" t="s">
        <v>55</v>
      </c>
      <c r="D13" s="46">
        <v>43.426200000000001</v>
      </c>
      <c r="E13" s="46">
        <v>-127.7927</v>
      </c>
      <c r="F13" s="48">
        <v>-2182</v>
      </c>
      <c r="G13" s="81">
        <v>41550</v>
      </c>
      <c r="H13" s="81">
        <v>41484</v>
      </c>
      <c r="I13" s="12">
        <v>1</v>
      </c>
      <c r="J13" s="4">
        <v>1</v>
      </c>
      <c r="K13" s="21">
        <v>1</v>
      </c>
      <c r="L13" s="85"/>
      <c r="M13" s="4"/>
      <c r="N13" s="21"/>
      <c r="O13" s="9">
        <v>1</v>
      </c>
      <c r="P13" s="5">
        <v>1</v>
      </c>
      <c r="Q13" s="20">
        <v>1</v>
      </c>
      <c r="R13" s="85"/>
      <c r="S13" s="4"/>
      <c r="T13" s="21"/>
      <c r="U13" s="16">
        <v>1</v>
      </c>
      <c r="V13" s="16">
        <v>1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42">
      <c r="A14" s="2">
        <v>5</v>
      </c>
      <c r="B14" s="3" t="s">
        <v>30</v>
      </c>
      <c r="C14" s="25" t="s">
        <v>55</v>
      </c>
      <c r="D14" s="46">
        <v>43.466900000000003</v>
      </c>
      <c r="E14" s="46">
        <v>-128.40029999999999</v>
      </c>
      <c r="F14" s="48">
        <v>-3269</v>
      </c>
      <c r="G14" s="81">
        <v>41549</v>
      </c>
      <c r="H14" s="81">
        <v>41483</v>
      </c>
      <c r="I14" s="12">
        <v>1</v>
      </c>
      <c r="J14" s="4">
        <v>1</v>
      </c>
      <c r="K14" s="21">
        <v>1</v>
      </c>
      <c r="L14" s="85"/>
      <c r="M14" s="4"/>
      <c r="N14" s="21"/>
      <c r="O14" s="9">
        <v>1</v>
      </c>
      <c r="P14" s="5">
        <v>1</v>
      </c>
      <c r="Q14" s="20">
        <v>1</v>
      </c>
      <c r="R14" s="85"/>
      <c r="S14" s="4"/>
      <c r="T14" s="21"/>
      <c r="U14" s="16">
        <v>1</v>
      </c>
      <c r="V14" s="16">
        <v>1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42">
      <c r="A15" s="2">
        <v>6</v>
      </c>
      <c r="B15" s="3" t="s">
        <v>31</v>
      </c>
      <c r="C15" s="25" t="s">
        <v>55</v>
      </c>
      <c r="D15" s="46">
        <v>43.252499999999998</v>
      </c>
      <c r="E15" s="46">
        <v>-128.80350000000001</v>
      </c>
      <c r="F15" s="48">
        <v>-3253</v>
      </c>
      <c r="G15" s="81">
        <v>41549</v>
      </c>
      <c r="H15" s="81">
        <v>41483</v>
      </c>
      <c r="I15" s="12">
        <v>1</v>
      </c>
      <c r="J15" s="4">
        <v>1</v>
      </c>
      <c r="K15" s="21">
        <v>1</v>
      </c>
      <c r="L15" s="85"/>
      <c r="M15" s="4"/>
      <c r="N15" s="21"/>
      <c r="O15" s="9">
        <v>1</v>
      </c>
      <c r="P15" s="5">
        <v>1</v>
      </c>
      <c r="Q15" s="20">
        <v>1</v>
      </c>
      <c r="R15" s="85"/>
      <c r="S15" s="4"/>
      <c r="T15" s="21"/>
      <c r="U15" s="16">
        <v>1</v>
      </c>
      <c r="V15" s="16">
        <v>1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42">
      <c r="A16" s="2">
        <v>7</v>
      </c>
      <c r="B16" s="3" t="s">
        <v>32</v>
      </c>
      <c r="C16" s="25" t="s">
        <v>55</v>
      </c>
      <c r="D16" s="46">
        <v>43.851900000000001</v>
      </c>
      <c r="E16" s="46">
        <v>-128.43680000000001</v>
      </c>
      <c r="F16" s="48">
        <v>-2858</v>
      </c>
      <c r="G16" s="81">
        <v>41541</v>
      </c>
      <c r="H16" s="81">
        <v>41483</v>
      </c>
      <c r="I16" s="12">
        <v>1</v>
      </c>
      <c r="J16" s="4">
        <v>1</v>
      </c>
      <c r="K16" s="21">
        <v>1</v>
      </c>
      <c r="L16" s="85"/>
      <c r="M16" s="4"/>
      <c r="N16" s="21"/>
      <c r="O16" s="9">
        <v>1</v>
      </c>
      <c r="P16" s="5">
        <v>1</v>
      </c>
      <c r="Q16" s="20">
        <v>1</v>
      </c>
      <c r="R16" s="85"/>
      <c r="S16" s="4"/>
      <c r="T16" s="21"/>
      <c r="U16" s="16">
        <v>1</v>
      </c>
      <c r="V16" s="16">
        <v>1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>
      <c r="A17" s="2">
        <v>8</v>
      </c>
      <c r="B17" s="3" t="s">
        <v>33</v>
      </c>
      <c r="C17" s="25" t="s">
        <v>55</v>
      </c>
      <c r="D17" s="46">
        <v>44.672400000000003</v>
      </c>
      <c r="E17" s="46">
        <v>-128.81729999999999</v>
      </c>
      <c r="F17" s="48">
        <v>-2800</v>
      </c>
      <c r="G17" s="81">
        <v>41541</v>
      </c>
      <c r="H17" s="81">
        <v>41481</v>
      </c>
      <c r="I17" s="12">
        <v>1</v>
      </c>
      <c r="J17" s="4">
        <v>1</v>
      </c>
      <c r="K17" s="21">
        <v>1</v>
      </c>
      <c r="L17" s="85"/>
      <c r="M17" s="4"/>
      <c r="N17" s="21"/>
      <c r="O17" s="9">
        <v>1</v>
      </c>
      <c r="P17" s="5">
        <v>1</v>
      </c>
      <c r="Q17" s="20">
        <v>1</v>
      </c>
      <c r="R17" s="85"/>
      <c r="S17" s="4"/>
      <c r="T17" s="21"/>
      <c r="U17" s="16">
        <v>1</v>
      </c>
      <c r="V17" s="16">
        <v>1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>
      <c r="A18" s="2">
        <v>9</v>
      </c>
      <c r="B18" s="3" t="s">
        <v>34</v>
      </c>
      <c r="C18" s="25" t="s">
        <v>55</v>
      </c>
      <c r="D18" s="46">
        <v>44.171300000000002</v>
      </c>
      <c r="E18" s="46">
        <v>-129.14259999999999</v>
      </c>
      <c r="F18" s="48">
        <v>-2422</v>
      </c>
      <c r="G18" s="81">
        <v>41542</v>
      </c>
      <c r="H18" s="81">
        <v>41482</v>
      </c>
      <c r="I18" s="12">
        <v>1</v>
      </c>
      <c r="J18" s="4">
        <v>1</v>
      </c>
      <c r="K18" s="21">
        <v>1</v>
      </c>
      <c r="L18" s="85"/>
      <c r="M18" s="4"/>
      <c r="N18" s="21"/>
      <c r="O18" s="9">
        <v>1</v>
      </c>
      <c r="P18" s="5">
        <v>1</v>
      </c>
      <c r="Q18" s="20">
        <v>1</v>
      </c>
      <c r="R18" s="85"/>
      <c r="S18" s="4"/>
      <c r="T18" s="21"/>
      <c r="U18" s="16">
        <v>1</v>
      </c>
      <c r="V18" s="16">
        <v>1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>
      <c r="A19" s="2">
        <v>10</v>
      </c>
      <c r="B19" s="3" t="s">
        <v>35</v>
      </c>
      <c r="C19" s="25" t="s">
        <v>55</v>
      </c>
      <c r="D19" s="46">
        <v>43.749400000000001</v>
      </c>
      <c r="E19" s="46">
        <v>-129.41319999999999</v>
      </c>
      <c r="F19" s="48">
        <v>-3177</v>
      </c>
      <c r="G19" s="81">
        <v>41548</v>
      </c>
      <c r="H19" s="81">
        <v>41482</v>
      </c>
      <c r="I19" s="12">
        <v>1</v>
      </c>
      <c r="J19" s="4">
        <v>1</v>
      </c>
      <c r="K19" s="21">
        <v>1</v>
      </c>
      <c r="L19" s="85"/>
      <c r="M19" s="4"/>
      <c r="N19" s="21"/>
      <c r="O19" s="9">
        <v>1</v>
      </c>
      <c r="P19" s="5">
        <v>1</v>
      </c>
      <c r="Q19" s="20">
        <v>1</v>
      </c>
      <c r="R19" s="85"/>
      <c r="S19" s="4"/>
      <c r="T19" s="21"/>
      <c r="U19" s="16">
        <v>1</v>
      </c>
      <c r="V19" s="16">
        <v>1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>
      <c r="A20" s="2">
        <v>11</v>
      </c>
      <c r="B20" s="3" t="s">
        <v>36</v>
      </c>
      <c r="C20" s="25" t="s">
        <v>55</v>
      </c>
      <c r="D20" s="46">
        <v>44.293100000000003</v>
      </c>
      <c r="E20" s="46">
        <v>-129.965</v>
      </c>
      <c r="F20" s="48">
        <v>-3337</v>
      </c>
      <c r="G20" s="81">
        <v>41544</v>
      </c>
      <c r="H20" s="81">
        <v>41482</v>
      </c>
      <c r="I20" s="12">
        <v>1</v>
      </c>
      <c r="J20" s="4">
        <v>1</v>
      </c>
      <c r="K20" s="21">
        <v>1</v>
      </c>
      <c r="L20" s="85"/>
      <c r="M20" s="4"/>
      <c r="N20" s="21"/>
      <c r="O20" s="9">
        <v>1</v>
      </c>
      <c r="P20" s="5">
        <v>1</v>
      </c>
      <c r="Q20" s="20">
        <v>1</v>
      </c>
      <c r="R20" s="85"/>
      <c r="S20" s="4"/>
      <c r="T20" s="21"/>
      <c r="U20" s="16">
        <v>1</v>
      </c>
      <c r="V20" s="16">
        <v>1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>
      <c r="A21" s="2">
        <v>12</v>
      </c>
      <c r="B21" s="3" t="s">
        <v>37</v>
      </c>
      <c r="C21" s="25" t="s">
        <v>55</v>
      </c>
      <c r="D21" s="46">
        <v>44.062199999999997</v>
      </c>
      <c r="E21" s="46">
        <v>-130.50370000000001</v>
      </c>
      <c r="F21" s="48">
        <v>-3179</v>
      </c>
      <c r="G21" s="81">
        <v>41543</v>
      </c>
      <c r="H21" s="81">
        <v>41846</v>
      </c>
      <c r="I21" s="12">
        <v>1</v>
      </c>
      <c r="J21" s="4">
        <v>1</v>
      </c>
      <c r="K21" s="21">
        <v>1</v>
      </c>
      <c r="L21" s="85"/>
      <c r="M21" s="4"/>
      <c r="N21" s="21"/>
      <c r="O21" s="9">
        <v>1</v>
      </c>
      <c r="P21" s="5">
        <v>1</v>
      </c>
      <c r="Q21" s="20">
        <v>1</v>
      </c>
      <c r="R21" s="85"/>
      <c r="S21" s="4"/>
      <c r="T21" s="21"/>
      <c r="U21" s="16">
        <v>1</v>
      </c>
      <c r="V21" s="16">
        <v>1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>
      <c r="A22" s="2">
        <v>13</v>
      </c>
      <c r="B22" s="3" t="s">
        <v>38</v>
      </c>
      <c r="C22" s="25" t="s">
        <v>55</v>
      </c>
      <c r="D22" s="46">
        <v>44.589799999999997</v>
      </c>
      <c r="E22" s="46">
        <v>-130.65770000000001</v>
      </c>
      <c r="F22" s="48">
        <v>-3010</v>
      </c>
      <c r="G22" s="81">
        <v>41543</v>
      </c>
      <c r="H22" s="81">
        <v>41846</v>
      </c>
      <c r="I22" s="12">
        <v>1</v>
      </c>
      <c r="J22" s="4">
        <v>1</v>
      </c>
      <c r="K22" s="21">
        <v>1</v>
      </c>
      <c r="L22" s="85"/>
      <c r="M22" s="4"/>
      <c r="N22" s="21"/>
      <c r="O22" s="9">
        <v>1</v>
      </c>
      <c r="P22" s="5">
        <v>1</v>
      </c>
      <c r="Q22" s="20">
        <v>1</v>
      </c>
      <c r="R22" s="85"/>
      <c r="S22" s="4"/>
      <c r="T22" s="21"/>
      <c r="U22" s="16">
        <v>1</v>
      </c>
      <c r="V22" s="16">
        <v>1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>
      <c r="A23" s="2">
        <v>14</v>
      </c>
      <c r="B23" s="3" t="s">
        <v>39</v>
      </c>
      <c r="C23" s="25" t="s">
        <v>66</v>
      </c>
      <c r="D23" s="46">
        <v>43.264499999999998</v>
      </c>
      <c r="E23" s="46">
        <v>-126.4881</v>
      </c>
      <c r="F23" s="48">
        <v>-2975</v>
      </c>
      <c r="G23" s="81">
        <v>41559</v>
      </c>
      <c r="H23" s="81">
        <v>41849</v>
      </c>
      <c r="I23" s="12"/>
      <c r="J23" s="4"/>
      <c r="K23" s="21"/>
      <c r="L23" s="85">
        <v>1</v>
      </c>
      <c r="M23" s="4">
        <v>1</v>
      </c>
      <c r="N23" s="21">
        <v>1</v>
      </c>
      <c r="O23" s="9"/>
      <c r="P23" s="5"/>
      <c r="Q23" s="20"/>
      <c r="R23" s="85">
        <v>1</v>
      </c>
      <c r="S23" s="4">
        <v>1</v>
      </c>
      <c r="T23" s="21">
        <v>1</v>
      </c>
      <c r="U23" s="16"/>
      <c r="V23" s="16">
        <v>1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>
      <c r="A24" s="2">
        <v>15</v>
      </c>
      <c r="B24" s="3" t="s">
        <v>40</v>
      </c>
      <c r="C24" s="25" t="s">
        <v>55</v>
      </c>
      <c r="D24" s="46">
        <v>41.9514</v>
      </c>
      <c r="E24" s="46">
        <v>-128.2963</v>
      </c>
      <c r="F24" s="48">
        <v>-3185</v>
      </c>
      <c r="G24" s="81">
        <v>41560</v>
      </c>
      <c r="H24" s="81">
        <v>41851</v>
      </c>
      <c r="I24" s="12">
        <v>1</v>
      </c>
      <c r="J24" s="4">
        <v>1</v>
      </c>
      <c r="K24" s="21">
        <v>1</v>
      </c>
      <c r="L24" s="85"/>
      <c r="M24" s="4"/>
      <c r="N24" s="21"/>
      <c r="O24" s="9">
        <v>1</v>
      </c>
      <c r="P24" s="5">
        <v>1</v>
      </c>
      <c r="Q24" s="20">
        <v>1</v>
      </c>
      <c r="R24" s="85"/>
      <c r="S24" s="4"/>
      <c r="T24" s="21"/>
      <c r="U24" s="16">
        <v>1</v>
      </c>
      <c r="V24" s="16">
        <v>1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>
      <c r="A25" s="2">
        <v>16</v>
      </c>
      <c r="B25" s="3" t="s">
        <v>41</v>
      </c>
      <c r="C25" s="25" t="s">
        <v>55</v>
      </c>
      <c r="D25" s="46">
        <v>40.059399999999997</v>
      </c>
      <c r="E25" s="46">
        <v>-126.16249999999999</v>
      </c>
      <c r="F25" s="48">
        <v>-4068</v>
      </c>
      <c r="G25" s="81">
        <v>41563</v>
      </c>
      <c r="H25" s="81">
        <v>41853</v>
      </c>
      <c r="I25" s="12">
        <v>1</v>
      </c>
      <c r="J25" s="4">
        <v>1</v>
      </c>
      <c r="K25" s="21">
        <v>1</v>
      </c>
      <c r="L25" s="85"/>
      <c r="M25" s="4"/>
      <c r="N25" s="21"/>
      <c r="O25" s="9">
        <v>1</v>
      </c>
      <c r="P25" s="5">
        <v>1</v>
      </c>
      <c r="Q25" s="20">
        <v>1</v>
      </c>
      <c r="R25" s="85"/>
      <c r="S25" s="4"/>
      <c r="T25" s="21"/>
      <c r="U25" s="16">
        <v>1</v>
      </c>
      <c r="V25" s="16">
        <v>1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>
      <c r="A26" s="2">
        <v>17</v>
      </c>
      <c r="B26" s="3" t="s">
        <v>42</v>
      </c>
      <c r="C26" s="25" t="s">
        <v>66</v>
      </c>
      <c r="D26" s="46">
        <v>42.573500000000003</v>
      </c>
      <c r="E26" s="46">
        <v>-125.44799999999999</v>
      </c>
      <c r="F26" s="48">
        <v>-3105</v>
      </c>
      <c r="G26" s="81">
        <v>41581</v>
      </c>
      <c r="H26" s="81">
        <v>41856</v>
      </c>
      <c r="I26" s="12"/>
      <c r="J26" s="4"/>
      <c r="K26" s="21"/>
      <c r="L26" s="85">
        <v>1</v>
      </c>
      <c r="M26" s="4">
        <v>1</v>
      </c>
      <c r="N26" s="21">
        <v>1</v>
      </c>
      <c r="O26" s="9"/>
      <c r="P26" s="5"/>
      <c r="Q26" s="20"/>
      <c r="R26" s="85">
        <v>1</v>
      </c>
      <c r="S26" s="4">
        <v>1</v>
      </c>
      <c r="T26" s="21">
        <v>1</v>
      </c>
      <c r="U26" s="16">
        <v>1</v>
      </c>
      <c r="V26" s="16">
        <v>1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>
      <c r="A27" s="2">
        <v>18</v>
      </c>
      <c r="B27" s="3" t="s">
        <v>43</v>
      </c>
      <c r="C27" s="25" t="s">
        <v>66</v>
      </c>
      <c r="D27" s="46">
        <v>42.554699999999997</v>
      </c>
      <c r="E27" s="46">
        <v>-126.40309999999999</v>
      </c>
      <c r="F27" s="48">
        <v>-2851</v>
      </c>
      <c r="G27" s="81">
        <v>41559</v>
      </c>
      <c r="H27" s="81">
        <v>41855</v>
      </c>
      <c r="I27" s="12"/>
      <c r="J27" s="4"/>
      <c r="K27" s="21"/>
      <c r="L27" s="85">
        <v>1</v>
      </c>
      <c r="M27" s="4">
        <v>1</v>
      </c>
      <c r="N27" s="21">
        <v>1</v>
      </c>
      <c r="O27" s="9"/>
      <c r="P27" s="5"/>
      <c r="Q27" s="20"/>
      <c r="R27" s="85">
        <v>1</v>
      </c>
      <c r="S27" s="4">
        <v>1</v>
      </c>
      <c r="T27" s="21">
        <v>1</v>
      </c>
      <c r="U27" s="16">
        <v>1</v>
      </c>
      <c r="V27" s="16">
        <v>1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>
      <c r="A28" s="2">
        <v>19</v>
      </c>
      <c r="B28" s="3" t="s">
        <v>44</v>
      </c>
      <c r="C28" s="25" t="s">
        <v>66</v>
      </c>
      <c r="D28" s="46">
        <v>42.628799999999998</v>
      </c>
      <c r="E28" s="46">
        <v>-127.30159999999999</v>
      </c>
      <c r="F28" s="48">
        <v>-2821</v>
      </c>
      <c r="G28" s="81">
        <v>41560</v>
      </c>
      <c r="H28" s="81">
        <v>41850</v>
      </c>
      <c r="I28" s="12"/>
      <c r="J28" s="4"/>
      <c r="K28" s="21"/>
      <c r="L28" s="85">
        <v>1</v>
      </c>
      <c r="M28" s="4">
        <v>1</v>
      </c>
      <c r="N28" s="21">
        <v>1</v>
      </c>
      <c r="O28" s="9"/>
      <c r="P28" s="5"/>
      <c r="Q28" s="20"/>
      <c r="R28" s="85">
        <v>1</v>
      </c>
      <c r="S28" s="4">
        <v>1</v>
      </c>
      <c r="T28" s="21">
        <v>1</v>
      </c>
      <c r="U28" s="16">
        <v>1</v>
      </c>
      <c r="V28" s="16">
        <v>1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>
      <c r="A29" s="2">
        <v>20</v>
      </c>
      <c r="B29" s="3" t="s">
        <v>45</v>
      </c>
      <c r="C29" s="25" t="s">
        <v>66</v>
      </c>
      <c r="D29" s="46">
        <v>41.981099999999998</v>
      </c>
      <c r="E29" s="46">
        <v>-124.7269</v>
      </c>
      <c r="F29" s="48">
        <v>-699</v>
      </c>
      <c r="G29" s="81">
        <v>41578</v>
      </c>
      <c r="H29" s="81">
        <v>41863</v>
      </c>
      <c r="I29" s="12"/>
      <c r="J29" s="4"/>
      <c r="K29" s="21"/>
      <c r="L29" s="85">
        <v>1</v>
      </c>
      <c r="M29" s="4">
        <v>1</v>
      </c>
      <c r="N29" s="21">
        <v>1</v>
      </c>
      <c r="O29" s="9"/>
      <c r="P29" s="5"/>
      <c r="Q29" s="20"/>
      <c r="R29" s="85" t="s">
        <v>67</v>
      </c>
      <c r="S29" s="4" t="s">
        <v>67</v>
      </c>
      <c r="T29" s="21" t="s">
        <v>67</v>
      </c>
      <c r="U29" s="16">
        <v>1</v>
      </c>
      <c r="V29" s="16" t="s">
        <v>67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>
      <c r="A30" s="2">
        <v>21</v>
      </c>
      <c r="B30" s="3" t="s">
        <v>46</v>
      </c>
      <c r="C30" s="25" t="s">
        <v>66</v>
      </c>
      <c r="D30" s="46">
        <v>42.002000000000002</v>
      </c>
      <c r="E30" s="46">
        <v>-125.9815</v>
      </c>
      <c r="F30" s="48">
        <v>-2942</v>
      </c>
      <c r="G30" s="81">
        <v>41580</v>
      </c>
      <c r="H30" s="81">
        <v>41855</v>
      </c>
      <c r="I30" s="82"/>
      <c r="J30" s="4"/>
      <c r="K30" s="21"/>
      <c r="L30" s="85">
        <v>1</v>
      </c>
      <c r="M30" s="4">
        <v>1</v>
      </c>
      <c r="N30" s="21">
        <v>1</v>
      </c>
      <c r="O30" s="9"/>
      <c r="P30" s="5"/>
      <c r="Q30" s="20"/>
      <c r="R30" s="85">
        <v>1</v>
      </c>
      <c r="S30" s="4">
        <v>1</v>
      </c>
      <c r="T30" s="21">
        <v>1</v>
      </c>
      <c r="U30" s="16">
        <v>1</v>
      </c>
      <c r="V30" s="16">
        <v>1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>
      <c r="A31" s="2">
        <v>22</v>
      </c>
      <c r="B31" s="3" t="s">
        <v>47</v>
      </c>
      <c r="C31" s="25" t="s">
        <v>66</v>
      </c>
      <c r="D31" s="46">
        <v>41.922600000000003</v>
      </c>
      <c r="E31" s="46">
        <v>-127.1712</v>
      </c>
      <c r="F31" s="48">
        <v>-3601</v>
      </c>
      <c r="G31" s="80">
        <v>41580</v>
      </c>
      <c r="H31" s="81">
        <v>41851</v>
      </c>
      <c r="I31" s="82"/>
      <c r="J31" s="4"/>
      <c r="K31" s="21"/>
      <c r="L31" s="85">
        <v>1</v>
      </c>
      <c r="M31" s="4">
        <v>1</v>
      </c>
      <c r="N31" s="21">
        <v>1</v>
      </c>
      <c r="O31" s="9"/>
      <c r="P31" s="5"/>
      <c r="Q31" s="20"/>
      <c r="R31" s="85">
        <v>1</v>
      </c>
      <c r="S31" s="4">
        <v>1</v>
      </c>
      <c r="T31" s="21">
        <v>1</v>
      </c>
      <c r="U31" s="16">
        <v>1</v>
      </c>
      <c r="V31" s="16">
        <v>1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42">
      <c r="A32" s="2">
        <v>23</v>
      </c>
      <c r="B32" s="3" t="s">
        <v>48</v>
      </c>
      <c r="C32" s="25" t="s">
        <v>66</v>
      </c>
      <c r="D32" s="46">
        <v>42.216700000000003</v>
      </c>
      <c r="E32" s="46">
        <v>-127.60420000000001</v>
      </c>
      <c r="F32" s="48">
        <v>-2935</v>
      </c>
      <c r="G32" s="81">
        <v>41560</v>
      </c>
      <c r="H32" s="81">
        <v>41850</v>
      </c>
      <c r="I32" s="82"/>
      <c r="J32" s="4"/>
      <c r="K32" s="21"/>
      <c r="L32" s="85">
        <v>1</v>
      </c>
      <c r="M32" s="4">
        <v>1</v>
      </c>
      <c r="N32" s="21">
        <v>1</v>
      </c>
      <c r="O32" s="9"/>
      <c r="P32" s="5"/>
      <c r="Q32" s="20"/>
      <c r="R32" s="85">
        <v>1</v>
      </c>
      <c r="S32" s="4">
        <v>1</v>
      </c>
      <c r="T32" s="21">
        <v>1</v>
      </c>
      <c r="U32" s="16">
        <v>1</v>
      </c>
      <c r="V32" s="16">
        <v>1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42">
      <c r="A33" s="2">
        <v>24</v>
      </c>
      <c r="B33" s="3" t="s">
        <v>49</v>
      </c>
      <c r="C33" s="25" t="s">
        <v>66</v>
      </c>
      <c r="D33" s="46">
        <v>41.696399999999997</v>
      </c>
      <c r="E33" s="46">
        <v>-126.36069999999999</v>
      </c>
      <c r="F33" s="48">
        <v>-2965</v>
      </c>
      <c r="G33" s="81">
        <v>41579</v>
      </c>
      <c r="H33" s="81">
        <v>41854</v>
      </c>
      <c r="I33" s="12"/>
      <c r="J33" s="4"/>
      <c r="K33" s="21"/>
      <c r="L33" s="85">
        <v>1</v>
      </c>
      <c r="M33" s="4">
        <v>1</v>
      </c>
      <c r="N33" s="21">
        <v>1</v>
      </c>
      <c r="O33" s="9"/>
      <c r="P33" s="5"/>
      <c r="Q33" s="20"/>
      <c r="R33" s="85">
        <v>1</v>
      </c>
      <c r="S33" s="4">
        <v>1</v>
      </c>
      <c r="T33" s="21">
        <v>1</v>
      </c>
      <c r="U33" s="16">
        <v>1</v>
      </c>
      <c r="V33" s="16">
        <v>1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42">
      <c r="A34" s="2">
        <v>25</v>
      </c>
      <c r="B34" s="3" t="s">
        <v>50</v>
      </c>
      <c r="C34" s="25" t="s">
        <v>66</v>
      </c>
      <c r="D34" s="46">
        <v>41.428100000000001</v>
      </c>
      <c r="E34" s="46">
        <v>-128.05590000000001</v>
      </c>
      <c r="F34" s="48">
        <v>-3115</v>
      </c>
      <c r="G34" s="81">
        <v>41560</v>
      </c>
      <c r="H34" s="81">
        <v>41851</v>
      </c>
      <c r="I34" s="12"/>
      <c r="J34" s="4"/>
      <c r="K34" s="21"/>
      <c r="L34" s="85">
        <v>1</v>
      </c>
      <c r="M34" s="4">
        <v>1</v>
      </c>
      <c r="N34" s="21">
        <v>1</v>
      </c>
      <c r="O34" s="9"/>
      <c r="P34" s="5"/>
      <c r="Q34" s="20"/>
      <c r="R34" s="85">
        <v>1</v>
      </c>
      <c r="S34" s="4">
        <v>1</v>
      </c>
      <c r="T34" s="21">
        <v>1</v>
      </c>
      <c r="U34" s="16">
        <v>1</v>
      </c>
      <c r="V34" s="16">
        <v>1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42">
      <c r="A35" s="2">
        <v>26</v>
      </c>
      <c r="B35" s="3" t="s">
        <v>51</v>
      </c>
      <c r="C35" s="25" t="s">
        <v>66</v>
      </c>
      <c r="D35" s="46">
        <v>40.785600000000002</v>
      </c>
      <c r="E35" s="46">
        <v>-125.5568</v>
      </c>
      <c r="F35" s="48">
        <v>-3041</v>
      </c>
      <c r="G35" s="81">
        <v>41579</v>
      </c>
      <c r="H35" s="81">
        <v>41862</v>
      </c>
      <c r="I35" s="12"/>
      <c r="J35" s="4"/>
      <c r="K35" s="21"/>
      <c r="L35" s="85">
        <v>1</v>
      </c>
      <c r="M35" s="4">
        <v>1</v>
      </c>
      <c r="N35" s="21">
        <v>1</v>
      </c>
      <c r="O35" s="9"/>
      <c r="P35" s="5"/>
      <c r="Q35" s="20"/>
      <c r="R35" s="85" t="s">
        <v>67</v>
      </c>
      <c r="S35" s="4" t="s">
        <v>67</v>
      </c>
      <c r="T35" s="21" t="s">
        <v>67</v>
      </c>
      <c r="U35" s="16">
        <v>1</v>
      </c>
      <c r="V35" s="16" t="s">
        <v>67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42">
      <c r="A36" s="2">
        <v>27</v>
      </c>
      <c r="B36" s="3" t="s">
        <v>52</v>
      </c>
      <c r="C36" s="25" t="s">
        <v>66</v>
      </c>
      <c r="D36" s="46">
        <v>41.0336</v>
      </c>
      <c r="E36" s="46">
        <v>-126.0934</v>
      </c>
      <c r="F36" s="48">
        <v>-3125</v>
      </c>
      <c r="G36" s="81">
        <v>41579</v>
      </c>
      <c r="H36" s="81">
        <v>41854</v>
      </c>
      <c r="I36" s="12"/>
      <c r="J36" s="4"/>
      <c r="K36" s="21"/>
      <c r="L36" s="85">
        <v>1</v>
      </c>
      <c r="M36" s="4">
        <v>1</v>
      </c>
      <c r="N36" s="21">
        <v>1</v>
      </c>
      <c r="O36" s="9"/>
      <c r="P36" s="5"/>
      <c r="Q36" s="20"/>
      <c r="R36" s="85">
        <v>1</v>
      </c>
      <c r="S36" s="4">
        <v>1</v>
      </c>
      <c r="T36" s="21">
        <v>1</v>
      </c>
      <c r="U36" s="16">
        <v>1</v>
      </c>
      <c r="V36" s="16">
        <v>1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42">
      <c r="A37" s="2">
        <v>28</v>
      </c>
      <c r="B37" s="3" t="s">
        <v>53</v>
      </c>
      <c r="C37" s="25" t="s">
        <v>66</v>
      </c>
      <c r="D37" s="46">
        <v>40.7864</v>
      </c>
      <c r="E37" s="46">
        <v>-126.4682</v>
      </c>
      <c r="F37" s="48">
        <v>-3151</v>
      </c>
      <c r="G37" s="81">
        <v>41562</v>
      </c>
      <c r="H37" s="81">
        <v>41854</v>
      </c>
      <c r="I37" s="12"/>
      <c r="J37" s="4"/>
      <c r="K37" s="21"/>
      <c r="L37" s="85">
        <v>1</v>
      </c>
      <c r="M37" s="4">
        <v>1</v>
      </c>
      <c r="N37" s="21">
        <v>1</v>
      </c>
      <c r="O37" s="9"/>
      <c r="P37" s="5"/>
      <c r="Q37" s="20"/>
      <c r="R37" s="85">
        <v>1</v>
      </c>
      <c r="S37" s="4">
        <v>1</v>
      </c>
      <c r="T37" s="21">
        <v>1</v>
      </c>
      <c r="U37" s="16">
        <v>1</v>
      </c>
      <c r="V37" s="16">
        <v>1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>
      <c r="A38" s="2">
        <v>29</v>
      </c>
      <c r="B38" s="3" t="s">
        <v>54</v>
      </c>
      <c r="C38" s="25" t="s">
        <v>66</v>
      </c>
      <c r="D38" s="46">
        <v>40.141599999999997</v>
      </c>
      <c r="E38" s="46">
        <v>-127.82299999999999</v>
      </c>
      <c r="F38" s="48">
        <v>-4510</v>
      </c>
      <c r="G38" s="81">
        <v>41561</v>
      </c>
      <c r="H38" s="81">
        <v>41852</v>
      </c>
      <c r="I38" s="12"/>
      <c r="J38" s="4"/>
      <c r="K38" s="21"/>
      <c r="L38" s="85">
        <v>1</v>
      </c>
      <c r="M38" s="4">
        <v>1</v>
      </c>
      <c r="N38" s="21">
        <v>1</v>
      </c>
      <c r="O38" s="9"/>
      <c r="P38" s="5"/>
      <c r="Q38" s="20"/>
      <c r="R38" s="85">
        <v>1</v>
      </c>
      <c r="S38" s="4">
        <v>1</v>
      </c>
      <c r="T38" s="21">
        <v>1</v>
      </c>
      <c r="U38" s="16">
        <v>1</v>
      </c>
      <c r="V38" s="16">
        <v>1</v>
      </c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6" thickBot="1">
      <c r="A39" s="2">
        <v>30</v>
      </c>
      <c r="B39" s="3"/>
      <c r="C39" s="25"/>
      <c r="D39" s="46"/>
      <c r="E39" s="46"/>
      <c r="F39" s="49"/>
      <c r="G39" s="45"/>
      <c r="H39" s="45"/>
      <c r="I39" s="12"/>
      <c r="J39" s="4"/>
      <c r="K39" s="21"/>
      <c r="L39" s="85"/>
      <c r="M39" s="4"/>
      <c r="N39" s="21"/>
      <c r="O39" s="9"/>
      <c r="P39" s="5"/>
      <c r="Q39" s="20"/>
      <c r="R39" s="85"/>
      <c r="S39" s="4"/>
      <c r="T39" s="21"/>
      <c r="U39" s="16"/>
      <c r="V39" s="16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s="1" customFormat="1" ht="17">
      <c r="A40" s="26"/>
      <c r="B40" s="62" t="s">
        <v>12</v>
      </c>
      <c r="C40" s="63"/>
      <c r="D40" s="40"/>
      <c r="E40" s="40"/>
      <c r="F40" s="40"/>
      <c r="G40" s="40"/>
      <c r="H40" s="40"/>
      <c r="I40" s="30">
        <f>COUNTA(I10:I39)</f>
        <v>15</v>
      </c>
      <c r="J40" s="30">
        <f>COUNTA(J10:J39)</f>
        <v>15</v>
      </c>
      <c r="K40" s="31">
        <f>COUNTA(K10:K39)</f>
        <v>15</v>
      </c>
      <c r="L40" s="86">
        <f>COUNTA(L10:L39)</f>
        <v>14</v>
      </c>
      <c r="M40" s="86">
        <f>COUNTA(M10:M39)</f>
        <v>14</v>
      </c>
      <c r="N40" s="86">
        <f>COUNTA(N10:N39)</f>
        <v>14</v>
      </c>
      <c r="O40" s="30">
        <f>COUNTA(O10:O39)</f>
        <v>15</v>
      </c>
      <c r="P40" s="30">
        <f>COUNTA(P10:P39)</f>
        <v>15</v>
      </c>
      <c r="Q40" s="31">
        <f>COUNTA(Q10:Q39)</f>
        <v>15</v>
      </c>
      <c r="R40" s="86">
        <f>COUNTA(R10:R39)</f>
        <v>14</v>
      </c>
      <c r="S40" s="86">
        <f>COUNTA(S10:S39)</f>
        <v>14</v>
      </c>
      <c r="T40" s="86">
        <f>COUNTA(T10:T39)</f>
        <v>14</v>
      </c>
      <c r="U40" s="35">
        <f>COUNTA(U10:U39)</f>
        <v>28</v>
      </c>
      <c r="V40" s="35">
        <f>COUNTA(V10:V39)</f>
        <v>29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7">
      <c r="A41" s="13"/>
      <c r="B41" s="64" t="s">
        <v>13</v>
      </c>
      <c r="C41" s="65"/>
      <c r="D41" s="41"/>
      <c r="E41" s="41"/>
      <c r="F41" s="41"/>
      <c r="G41" s="41"/>
      <c r="H41" s="41"/>
      <c r="I41" s="29">
        <f>SUM(I10:I39)</f>
        <v>15</v>
      </c>
      <c r="J41" s="29">
        <f>SUM(J10:J39)</f>
        <v>15</v>
      </c>
      <c r="K41" s="32">
        <f>SUM(K10:K39)</f>
        <v>15</v>
      </c>
      <c r="L41" s="86">
        <f>SUM(L10:L39)</f>
        <v>14</v>
      </c>
      <c r="M41" s="86">
        <f>SUM(M10:M39)</f>
        <v>14</v>
      </c>
      <c r="N41" s="86">
        <f>SUM(N10:N39)</f>
        <v>14</v>
      </c>
      <c r="O41" s="29">
        <f>SUM(O10:O39)</f>
        <v>15</v>
      </c>
      <c r="P41" s="29">
        <f>SUM(P10:P39)</f>
        <v>15</v>
      </c>
      <c r="Q41" s="32">
        <f>SUM(Q10:Q39)</f>
        <v>15</v>
      </c>
      <c r="R41" s="86">
        <f>SUM(R10:R39)</f>
        <v>12</v>
      </c>
      <c r="S41" s="86">
        <f>SUM(S10:S39)</f>
        <v>12</v>
      </c>
      <c r="T41" s="86">
        <f>SUM(T10:T39)</f>
        <v>12</v>
      </c>
      <c r="U41" s="36">
        <f>SUM(U10:U39)</f>
        <v>28</v>
      </c>
      <c r="V41" s="36">
        <f>SUM(V10:V39)</f>
        <v>27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8" thickBot="1">
      <c r="B42" s="66" t="s">
        <v>14</v>
      </c>
      <c r="C42" s="67"/>
      <c r="D42" s="42"/>
      <c r="E42" s="42"/>
      <c r="F42" s="42"/>
      <c r="G42" s="42"/>
      <c r="H42" s="42"/>
      <c r="I42" s="33">
        <f>I40-I41</f>
        <v>0</v>
      </c>
      <c r="J42" s="33">
        <f t="shared" ref="J42:Q42" si="0">J40-J41</f>
        <v>0</v>
      </c>
      <c r="K42" s="34">
        <f t="shared" si="0"/>
        <v>0</v>
      </c>
      <c r="L42" s="87">
        <f>L40-L41</f>
        <v>0</v>
      </c>
      <c r="M42" s="87">
        <f t="shared" ref="M42:N42" si="1">M40-M41</f>
        <v>0</v>
      </c>
      <c r="N42" s="87">
        <f t="shared" si="1"/>
        <v>0</v>
      </c>
      <c r="O42" s="33">
        <f t="shared" si="0"/>
        <v>0</v>
      </c>
      <c r="P42" s="33">
        <f t="shared" si="0"/>
        <v>0</v>
      </c>
      <c r="Q42" s="34">
        <f t="shared" si="0"/>
        <v>0</v>
      </c>
      <c r="R42" s="87">
        <f>R40-R41</f>
        <v>2</v>
      </c>
      <c r="S42" s="87">
        <f t="shared" ref="S42:T42" si="2">S40-S41</f>
        <v>2</v>
      </c>
      <c r="T42" s="87">
        <f t="shared" si="2"/>
        <v>2</v>
      </c>
      <c r="U42" s="37">
        <f t="shared" ref="U42:V42" si="3">U40-U41</f>
        <v>0</v>
      </c>
      <c r="V42" s="37">
        <f t="shared" si="3"/>
        <v>2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s="1" customFormat="1">
      <c r="A43" s="2"/>
      <c r="B43"/>
      <c r="C43" s="18"/>
      <c r="D43" s="26"/>
      <c r="E43" s="26"/>
      <c r="F43" s="26"/>
      <c r="G43" s="26"/>
      <c r="H43" s="26"/>
      <c r="I43" s="11">
        <f>I41/I40*100</f>
        <v>100</v>
      </c>
      <c r="J43" s="39">
        <f t="shared" ref="J43:V43" si="4">J41/J40*100</f>
        <v>100</v>
      </c>
      <c r="K43" s="39">
        <f t="shared" si="4"/>
        <v>100</v>
      </c>
      <c r="L43" s="47"/>
      <c r="M43" s="47"/>
      <c r="N43" s="22"/>
      <c r="O43" s="39">
        <f t="shared" si="4"/>
        <v>100</v>
      </c>
      <c r="P43" s="39">
        <f t="shared" si="4"/>
        <v>100</v>
      </c>
      <c r="Q43" s="39">
        <f t="shared" si="4"/>
        <v>100</v>
      </c>
      <c r="R43" s="47"/>
      <c r="S43" s="47"/>
      <c r="T43" s="22"/>
      <c r="U43" s="39">
        <f t="shared" si="4"/>
        <v>100</v>
      </c>
      <c r="V43" s="39">
        <f t="shared" si="4"/>
        <v>93.103448275862064</v>
      </c>
      <c r="W43" s="39">
        <f>SUM(I43:V43)/20</f>
        <v>39.655172413793103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>
      <c r="I44" s="11"/>
      <c r="J44" s="11"/>
      <c r="K44" s="22"/>
      <c r="L44" s="47"/>
      <c r="M44" s="47"/>
      <c r="N44" s="22"/>
      <c r="O44" s="2"/>
      <c r="P44" s="2"/>
      <c r="Q44" s="17"/>
      <c r="R44" s="47"/>
      <c r="S44" s="47"/>
      <c r="T44" s="22"/>
      <c r="U44" s="17"/>
      <c r="V44" s="17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s="1" customFormat="1">
      <c r="A45" s="2"/>
      <c r="B45"/>
      <c r="C45" s="18"/>
      <c r="D45" s="26"/>
      <c r="E45" s="26"/>
      <c r="F45" s="26"/>
      <c r="G45" s="26"/>
      <c r="H45" s="26"/>
      <c r="I45" s="11"/>
      <c r="J45" s="11"/>
      <c r="K45" s="22"/>
      <c r="L45" s="47"/>
      <c r="M45" s="47"/>
      <c r="N45" s="22"/>
      <c r="O45" s="2"/>
      <c r="P45" s="2"/>
      <c r="Q45" s="17"/>
      <c r="R45" s="47"/>
      <c r="S45" s="47"/>
      <c r="T45" s="22"/>
      <c r="U45" s="17"/>
      <c r="V45" s="17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>
      <c r="I46" s="11"/>
      <c r="J46" s="11"/>
      <c r="K46" s="22"/>
      <c r="L46" s="47"/>
      <c r="M46" s="47"/>
      <c r="N46" s="22"/>
      <c r="O46" s="2"/>
      <c r="P46" s="2"/>
      <c r="Q46" s="17"/>
      <c r="R46" s="47"/>
      <c r="S46" s="47"/>
      <c r="T46" s="22"/>
      <c r="U46" s="17"/>
      <c r="V46" s="17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>
      <c r="I47" s="11"/>
      <c r="J47" s="11"/>
      <c r="K47" s="22"/>
      <c r="L47" s="47"/>
      <c r="M47" s="47"/>
      <c r="N47" s="22"/>
      <c r="O47" s="2"/>
      <c r="P47" s="2"/>
      <c r="Q47" s="17"/>
      <c r="R47" s="47"/>
      <c r="S47" s="47"/>
      <c r="T47" s="22"/>
      <c r="U47" s="17"/>
      <c r="V47" s="17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s="1" customFormat="1">
      <c r="A58" s="2"/>
      <c r="B58"/>
      <c r="C58" s="18"/>
      <c r="D58" s="26"/>
      <c r="E58" s="26"/>
      <c r="F58" s="26"/>
      <c r="G58" s="26"/>
      <c r="H58" s="26"/>
      <c r="I58" s="14"/>
      <c r="J58" s="14"/>
      <c r="K58" s="23"/>
      <c r="L58" s="14"/>
      <c r="M58" s="14"/>
      <c r="N58" s="23"/>
      <c r="O58"/>
      <c r="P58"/>
      <c r="Q58" s="18"/>
      <c r="R58" s="14"/>
      <c r="S58" s="14"/>
      <c r="T58" s="23"/>
      <c r="U58" s="18"/>
      <c r="V58" s="18"/>
      <c r="W58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s="2" customFormat="1">
      <c r="B60"/>
      <c r="C60" s="18"/>
      <c r="D60" s="26"/>
      <c r="E60" s="26"/>
      <c r="F60" s="26"/>
      <c r="G60" s="26"/>
      <c r="H60" s="26"/>
      <c r="I60" s="14"/>
      <c r="J60" s="14"/>
      <c r="K60" s="23"/>
      <c r="L60" s="14"/>
      <c r="M60" s="14"/>
      <c r="N60" s="23"/>
      <c r="O60"/>
      <c r="P60"/>
      <c r="Q60" s="18"/>
      <c r="R60" s="14"/>
      <c r="S60" s="14"/>
      <c r="T60" s="23"/>
      <c r="U60" s="18"/>
      <c r="V60" s="18"/>
      <c r="W60"/>
    </row>
    <row r="61" spans="1:42"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24:42"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24:42"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24:42"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24:42"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24:42"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24:42"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24:42"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24:42"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24:42"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24:42"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24:42"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24:42"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24:42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24:42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24:42"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24:42"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s="1" customFormat="1">
      <c r="A81" s="2"/>
      <c r="B81"/>
      <c r="C81" s="18"/>
      <c r="D81" s="26"/>
      <c r="E81" s="26"/>
      <c r="F81" s="26"/>
      <c r="G81" s="26"/>
      <c r="H81" s="26"/>
      <c r="I81" s="14"/>
      <c r="J81" s="14"/>
      <c r="K81" s="23"/>
      <c r="L81" s="14"/>
      <c r="M81" s="14"/>
      <c r="N81" s="23"/>
      <c r="O81"/>
      <c r="P81"/>
      <c r="Q81" s="18"/>
      <c r="R81" s="14"/>
      <c r="S81" s="14"/>
      <c r="T81" s="23"/>
      <c r="U81" s="18"/>
      <c r="V81" s="18"/>
      <c r="W81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s="1" customFormat="1">
      <c r="A89" s="2"/>
      <c r="B89"/>
      <c r="C89" s="18"/>
      <c r="D89" s="26"/>
      <c r="E89" s="26"/>
      <c r="F89" s="26"/>
      <c r="G89" s="26"/>
      <c r="H89" s="26"/>
      <c r="I89" s="14"/>
      <c r="J89" s="14"/>
      <c r="K89" s="23"/>
      <c r="L89" s="14"/>
      <c r="M89" s="14"/>
      <c r="N89" s="23"/>
      <c r="O89"/>
      <c r="P89"/>
      <c r="Q89" s="18"/>
      <c r="R89" s="14"/>
      <c r="S89" s="14"/>
      <c r="T89" s="23"/>
      <c r="U89" s="18"/>
      <c r="V89" s="18"/>
      <c r="W89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24:42"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24:42"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24:42"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24:42"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24:42"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24:42"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24:42"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24:42"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24:42"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24:42"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</sheetData>
  <sortState ref="A4:T72">
    <sortCondition ref="A4:A72"/>
  </sortState>
  <mergeCells count="19">
    <mergeCell ref="W7:W9"/>
    <mergeCell ref="B40:C40"/>
    <mergeCell ref="B41:C41"/>
    <mergeCell ref="B42:C42"/>
    <mergeCell ref="I9:K9"/>
    <mergeCell ref="L9:N9"/>
    <mergeCell ref="D7:F8"/>
    <mergeCell ref="G7:G9"/>
    <mergeCell ref="H7:H9"/>
    <mergeCell ref="O9:Q9"/>
    <mergeCell ref="R9:T9"/>
    <mergeCell ref="B4:K4"/>
    <mergeCell ref="B3:K3"/>
    <mergeCell ref="B1:K1"/>
    <mergeCell ref="B2:K2"/>
    <mergeCell ref="I7:V7"/>
    <mergeCell ref="C7:C8"/>
    <mergeCell ref="B7:B8"/>
    <mergeCell ref="U8:V8"/>
  </mergeCells>
  <phoneticPr fontId="10" type="noConversion"/>
  <conditionalFormatting sqref="I10:Q24 U10:V24 U26:V36 I26:Q36 I39:Q39 U39:V39 I37:K38">
    <cfRule type="containsBlanks" dxfId="7" priority="13">
      <formula>LEN(TRIM(I10))=0</formula>
    </cfRule>
  </conditionalFormatting>
  <conditionalFormatting sqref="R10:T24 R26:T36 R39:T39">
    <cfRule type="containsBlanks" dxfId="6" priority="7">
      <formula>LEN(TRIM(R10))=0</formula>
    </cfRule>
  </conditionalFormatting>
  <conditionalFormatting sqref="I25:Q25 U25:V25">
    <cfRule type="containsBlanks" dxfId="5" priority="6">
      <formula>LEN(TRIM(I25))=0</formula>
    </cfRule>
  </conditionalFormatting>
  <conditionalFormatting sqref="R25:T25">
    <cfRule type="containsBlanks" dxfId="4" priority="5">
      <formula>LEN(TRIM(R25))=0</formula>
    </cfRule>
  </conditionalFormatting>
  <conditionalFormatting sqref="U37:V37 L37:Q37">
    <cfRule type="containsBlanks" dxfId="3" priority="4">
      <formula>LEN(TRIM(L37))=0</formula>
    </cfRule>
  </conditionalFormatting>
  <conditionalFormatting sqref="R37:T37">
    <cfRule type="containsBlanks" dxfId="2" priority="3">
      <formula>LEN(TRIM(R37))=0</formula>
    </cfRule>
  </conditionalFormatting>
  <conditionalFormatting sqref="U38:V38 L38:Q38">
    <cfRule type="containsBlanks" dxfId="1" priority="2">
      <formula>LEN(TRIM(L38))=0</formula>
    </cfRule>
  </conditionalFormatting>
  <conditionalFormatting sqref="R38:T38">
    <cfRule type="containsBlanks" dxfId="0" priority="1">
      <formula>LEN(TRIM(R38))=0</formula>
    </cfRule>
  </conditionalFormatting>
  <pageMargins left="0.5" right="0.5" top="0.5" bottom="0.5" header="0.5" footer="0.5"/>
  <pageSetup scale="66" orientation="landscape" horizontalDpi="4294967292" verticalDpi="4294967292"/>
  <colBreaks count="1" manualBreakCount="1">
    <brk id="22" min="6" max="77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9"/>
    </sheetView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Station Metrics</vt:lpstr>
      <vt:lpstr>Notes</vt:lpstr>
    </vt:vector>
  </TitlesOfParts>
  <Company>IRIS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Lodewyk</dc:creator>
  <cp:lastModifiedBy>Jessica Lodewyk</cp:lastModifiedBy>
  <cp:lastPrinted>2013-09-04T19:13:41Z</cp:lastPrinted>
  <dcterms:created xsi:type="dcterms:W3CDTF">2013-07-16T16:16:36Z</dcterms:created>
  <dcterms:modified xsi:type="dcterms:W3CDTF">2015-03-02T16:42:07Z</dcterms:modified>
</cp:coreProperties>
</file>